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436b4298dd6cb5f/Documenten/DOEI_files/"/>
    </mc:Choice>
  </mc:AlternateContent>
  <xr:revisionPtr revIDLastSave="0" documentId="8_{8BACC014-E08D-4CA1-AA33-192FD7567542}" xr6:coauthVersionLast="47" xr6:coauthVersionMax="47" xr10:uidLastSave="{00000000-0000-0000-0000-000000000000}"/>
  <bookViews>
    <workbookView xWindow="-108" yWindow="-108" windowWidth="23256" windowHeight="12456" xr2:uid="{55342E31-FEAB-42B3-9CAC-0EEC08F6388A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6" i="1" l="1"/>
  <c r="J56" i="1" s="1"/>
  <c r="L56" i="1" s="1"/>
  <c r="M56" i="1" s="1"/>
  <c r="U52" i="1"/>
  <c r="T47" i="1"/>
  <c r="U47" i="1" s="1"/>
  <c r="T49" i="1"/>
  <c r="U49" i="1" s="1"/>
  <c r="V49" i="1" s="1"/>
  <c r="T50" i="1"/>
  <c r="U50" i="1" s="1"/>
  <c r="T52" i="1"/>
  <c r="S47" i="1"/>
  <c r="S48" i="1"/>
  <c r="S49" i="1"/>
  <c r="S50" i="1"/>
  <c r="S51" i="1"/>
  <c r="S52" i="1"/>
  <c r="S53" i="1"/>
  <c r="S54" i="1"/>
  <c r="S55" i="1"/>
  <c r="S56" i="1"/>
  <c r="R51" i="1"/>
  <c r="T51" i="1" s="1"/>
  <c r="U51" i="1" s="1"/>
  <c r="R52" i="1"/>
  <c r="R53" i="1"/>
  <c r="T53" i="1" s="1"/>
  <c r="U53" i="1" s="1"/>
  <c r="R54" i="1"/>
  <c r="T54" i="1" s="1"/>
  <c r="U54" i="1" s="1"/>
  <c r="R55" i="1"/>
  <c r="T55" i="1" s="1"/>
  <c r="U55" i="1" s="1"/>
  <c r="R56" i="1"/>
  <c r="T56" i="1" s="1"/>
  <c r="U56" i="1" s="1"/>
  <c r="I51" i="1"/>
  <c r="I52" i="1"/>
  <c r="I53" i="1"/>
  <c r="I54" i="1"/>
  <c r="I55" i="1"/>
  <c r="I56" i="1"/>
  <c r="H51" i="1"/>
  <c r="J51" i="1" s="1"/>
  <c r="L51" i="1" s="1"/>
  <c r="M51" i="1" s="1"/>
  <c r="H52" i="1"/>
  <c r="J52" i="1" s="1"/>
  <c r="L52" i="1" s="1"/>
  <c r="M52" i="1" s="1"/>
  <c r="N52" i="1" s="1"/>
  <c r="H53" i="1"/>
  <c r="H54" i="1"/>
  <c r="J54" i="1" s="1"/>
  <c r="L54" i="1" s="1"/>
  <c r="M54" i="1" s="1"/>
  <c r="N54" i="1" s="1"/>
  <c r="H55" i="1"/>
  <c r="J55" i="1" s="1"/>
  <c r="L55" i="1" s="1"/>
  <c r="M55" i="1" s="1"/>
  <c r="H50" i="1"/>
  <c r="J50" i="1"/>
  <c r="L50" i="1" s="1"/>
  <c r="M50" i="1" s="1"/>
  <c r="R50" i="1"/>
  <c r="I50" i="1"/>
  <c r="H49" i="1"/>
  <c r="J49" i="1" s="1"/>
  <c r="L49" i="1" s="1"/>
  <c r="M49" i="1" s="1"/>
  <c r="N49" i="1" s="1"/>
  <c r="R49" i="1"/>
  <c r="I49" i="1"/>
  <c r="H48" i="1"/>
  <c r="J48" i="1" s="1"/>
  <c r="L48" i="1" s="1"/>
  <c r="M48" i="1" s="1"/>
  <c r="R48" i="1"/>
  <c r="T48" i="1" s="1"/>
  <c r="U48" i="1" s="1"/>
  <c r="I48" i="1"/>
  <c r="H47" i="1"/>
  <c r="R47" i="1"/>
  <c r="I47" i="1"/>
  <c r="H46" i="1"/>
  <c r="J46" i="1" s="1"/>
  <c r="L46" i="1" s="1"/>
  <c r="M46" i="1" s="1"/>
  <c r="R46" i="1"/>
  <c r="I46" i="1"/>
  <c r="H45" i="1"/>
  <c r="J45" i="1" s="1"/>
  <c r="L45" i="1" s="1"/>
  <c r="M45" i="1" s="1"/>
  <c r="I45" i="1"/>
  <c r="H44" i="1"/>
  <c r="J44" i="1" s="1"/>
  <c r="L44" i="1" s="1"/>
  <c r="M44" i="1" s="1"/>
  <c r="N44" i="1" s="1"/>
  <c r="I44" i="1"/>
  <c r="H43" i="1"/>
  <c r="J43" i="1" s="1"/>
  <c r="L43" i="1" s="1"/>
  <c r="M43" i="1" s="1"/>
  <c r="N43" i="1" s="1"/>
  <c r="I43" i="1"/>
  <c r="H42" i="1"/>
  <c r="I42" i="1"/>
  <c r="H41" i="1"/>
  <c r="I41" i="1"/>
  <c r="H40" i="1"/>
  <c r="I40" i="1"/>
  <c r="H39" i="1"/>
  <c r="I39" i="1"/>
  <c r="R37" i="1"/>
  <c r="R38" i="1"/>
  <c r="R39" i="1"/>
  <c r="R40" i="1"/>
  <c r="R41" i="1"/>
  <c r="R42" i="1"/>
  <c r="R43" i="1"/>
  <c r="R44" i="1"/>
  <c r="R45" i="1"/>
  <c r="S37" i="1"/>
  <c r="S38" i="1"/>
  <c r="S39" i="1"/>
  <c r="S40" i="1"/>
  <c r="S41" i="1"/>
  <c r="S42" i="1"/>
  <c r="S43" i="1"/>
  <c r="S44" i="1"/>
  <c r="S45" i="1"/>
  <c r="S46" i="1"/>
  <c r="H38" i="1"/>
  <c r="I38" i="1"/>
  <c r="H37" i="1"/>
  <c r="I37" i="1"/>
  <c r="H36" i="1"/>
  <c r="J36" i="1" s="1"/>
  <c r="L36" i="1" s="1"/>
  <c r="M36" i="1" s="1"/>
  <c r="N36" i="1" s="1"/>
  <c r="R36" i="1"/>
  <c r="I36" i="1"/>
  <c r="H35" i="1"/>
  <c r="J35" i="1" s="1"/>
  <c r="L35" i="1" s="1"/>
  <c r="M35" i="1" s="1"/>
  <c r="N35" i="1" s="1"/>
  <c r="R35" i="1"/>
  <c r="I35" i="1"/>
  <c r="H34" i="1"/>
  <c r="R34" i="1"/>
  <c r="I34" i="1"/>
  <c r="H33" i="1"/>
  <c r="J33" i="1"/>
  <c r="L33" i="1" s="1"/>
  <c r="M33" i="1" s="1"/>
  <c r="N33" i="1" s="1"/>
  <c r="R33" i="1"/>
  <c r="I33" i="1"/>
  <c r="H32" i="1"/>
  <c r="J32" i="1" s="1"/>
  <c r="L32" i="1" s="1"/>
  <c r="M32" i="1" s="1"/>
  <c r="N32" i="1" s="1"/>
  <c r="R32" i="1"/>
  <c r="I32" i="1"/>
  <c r="H31" i="1"/>
  <c r="J31" i="1" s="1"/>
  <c r="L31" i="1" s="1"/>
  <c r="M31" i="1" s="1"/>
  <c r="N31" i="1" s="1"/>
  <c r="R31" i="1"/>
  <c r="I31" i="1"/>
  <c r="H30" i="1"/>
  <c r="R30" i="1"/>
  <c r="T30" i="1" s="1"/>
  <c r="U30" i="1" s="1"/>
  <c r="I30" i="1"/>
  <c r="J30" i="1" s="1"/>
  <c r="L30" i="1" s="1"/>
  <c r="M30" i="1" s="1"/>
  <c r="N30" i="1" s="1"/>
  <c r="H29" i="1"/>
  <c r="J29" i="1" s="1"/>
  <c r="L29" i="1" s="1"/>
  <c r="M29" i="1" s="1"/>
  <c r="N29" i="1" s="1"/>
  <c r="R29" i="1"/>
  <c r="T29" i="1" s="1"/>
  <c r="U29" i="1" s="1"/>
  <c r="V29" i="1" s="1"/>
  <c r="I29" i="1"/>
  <c r="S26" i="1"/>
  <c r="S27" i="1"/>
  <c r="S28" i="1"/>
  <c r="T28" i="1" s="1"/>
  <c r="U28" i="1" s="1"/>
  <c r="S29" i="1"/>
  <c r="S30" i="1"/>
  <c r="S31" i="1"/>
  <c r="S32" i="1"/>
  <c r="S33" i="1"/>
  <c r="T33" i="1" s="1"/>
  <c r="U33" i="1" s="1"/>
  <c r="S34" i="1"/>
  <c r="S35" i="1"/>
  <c r="T35" i="1" s="1"/>
  <c r="U35" i="1" s="1"/>
  <c r="S36" i="1"/>
  <c r="H28" i="1"/>
  <c r="J28" i="1"/>
  <c r="L28" i="1" s="1"/>
  <c r="M28" i="1" s="1"/>
  <c r="R28" i="1"/>
  <c r="I28" i="1"/>
  <c r="H26" i="1"/>
  <c r="I27" i="1"/>
  <c r="R3" i="1"/>
  <c r="R4" i="1"/>
  <c r="R5" i="1"/>
  <c r="R6" i="1"/>
  <c r="R7" i="1"/>
  <c r="R8" i="1"/>
  <c r="R9" i="1"/>
  <c r="R10" i="1"/>
  <c r="T10" i="1" s="1"/>
  <c r="U10" i="1" s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T27" i="1" s="1"/>
  <c r="U27" i="1" s="1"/>
  <c r="S3" i="1"/>
  <c r="T3" i="1" s="1"/>
  <c r="U3" i="1" s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R2" i="1"/>
  <c r="S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7" i="1"/>
  <c r="H2" i="1"/>
  <c r="I2" i="1"/>
  <c r="N48" i="1" l="1"/>
  <c r="V48" i="1"/>
  <c r="N50" i="1"/>
  <c r="V50" i="1"/>
  <c r="J39" i="1"/>
  <c r="L39" i="1" s="1"/>
  <c r="M39" i="1" s="1"/>
  <c r="N39" i="1" s="1"/>
  <c r="J34" i="1"/>
  <c r="L34" i="1" s="1"/>
  <c r="M34" i="1" s="1"/>
  <c r="N34" i="1" s="1"/>
  <c r="J40" i="1"/>
  <c r="L40" i="1" s="1"/>
  <c r="M40" i="1" s="1"/>
  <c r="N40" i="1" s="1"/>
  <c r="J47" i="1"/>
  <c r="L47" i="1" s="1"/>
  <c r="M47" i="1" s="1"/>
  <c r="T2" i="1"/>
  <c r="U2" i="1" s="1"/>
  <c r="T37" i="1"/>
  <c r="U37" i="1" s="1"/>
  <c r="V37" i="1" s="1"/>
  <c r="T38" i="1"/>
  <c r="U38" i="1" s="1"/>
  <c r="V38" i="1" s="1"/>
  <c r="J41" i="1"/>
  <c r="L41" i="1" s="1"/>
  <c r="M41" i="1" s="1"/>
  <c r="N41" i="1" s="1"/>
  <c r="T26" i="1"/>
  <c r="U26" i="1" s="1"/>
  <c r="T31" i="1"/>
  <c r="U31" i="1" s="1"/>
  <c r="V31" i="1" s="1"/>
  <c r="J42" i="1"/>
  <c r="L42" i="1" s="1"/>
  <c r="M42" i="1" s="1"/>
  <c r="N42" i="1" s="1"/>
  <c r="V30" i="1"/>
  <c r="T32" i="1"/>
  <c r="U32" i="1" s="1"/>
  <c r="V32" i="1" s="1"/>
  <c r="J37" i="1"/>
  <c r="L37" i="1" s="1"/>
  <c r="M37" i="1" s="1"/>
  <c r="N37" i="1" s="1"/>
  <c r="J38" i="1"/>
  <c r="L38" i="1" s="1"/>
  <c r="M38" i="1" s="1"/>
  <c r="V56" i="1"/>
  <c r="N56" i="1"/>
  <c r="N55" i="1"/>
  <c r="V55" i="1"/>
  <c r="V54" i="1"/>
  <c r="J53" i="1"/>
  <c r="L53" i="1" s="1"/>
  <c r="M53" i="1" s="1"/>
  <c r="V53" i="1" s="1"/>
  <c r="V51" i="1"/>
  <c r="N51" i="1"/>
  <c r="V52" i="1"/>
  <c r="N46" i="1"/>
  <c r="T46" i="1"/>
  <c r="U46" i="1" s="1"/>
  <c r="V46" i="1" s="1"/>
  <c r="N45" i="1"/>
  <c r="T43" i="1"/>
  <c r="U43" i="1" s="1"/>
  <c r="V43" i="1" s="1"/>
  <c r="T42" i="1"/>
  <c r="U42" i="1" s="1"/>
  <c r="T41" i="1"/>
  <c r="U41" i="1" s="1"/>
  <c r="T40" i="1"/>
  <c r="U40" i="1" s="1"/>
  <c r="T39" i="1"/>
  <c r="U39" i="1" s="1"/>
  <c r="V39" i="1" s="1"/>
  <c r="T45" i="1"/>
  <c r="U45" i="1" s="1"/>
  <c r="V45" i="1" s="1"/>
  <c r="T44" i="1"/>
  <c r="U44" i="1" s="1"/>
  <c r="V44" i="1" s="1"/>
  <c r="N38" i="1"/>
  <c r="T36" i="1"/>
  <c r="U36" i="1" s="1"/>
  <c r="V36" i="1" s="1"/>
  <c r="V35" i="1"/>
  <c r="T34" i="1"/>
  <c r="U34" i="1" s="1"/>
  <c r="V34" i="1" s="1"/>
  <c r="V33" i="1"/>
  <c r="V28" i="1"/>
  <c r="N28" i="1"/>
  <c r="J27" i="1"/>
  <c r="L27" i="1" s="1"/>
  <c r="M27" i="1" s="1"/>
  <c r="T25" i="1"/>
  <c r="U25" i="1" s="1"/>
  <c r="T24" i="1"/>
  <c r="U24" i="1" s="1"/>
  <c r="T23" i="1"/>
  <c r="U23" i="1" s="1"/>
  <c r="T22" i="1"/>
  <c r="U22" i="1" s="1"/>
  <c r="T21" i="1"/>
  <c r="U21" i="1" s="1"/>
  <c r="J21" i="1"/>
  <c r="L21" i="1" s="1"/>
  <c r="M21" i="1" s="1"/>
  <c r="N21" i="1" s="1"/>
  <c r="T20" i="1"/>
  <c r="U20" i="1" s="1"/>
  <c r="J19" i="1"/>
  <c r="L19" i="1" s="1"/>
  <c r="M19" i="1" s="1"/>
  <c r="N19" i="1" s="1"/>
  <c r="J22" i="1"/>
  <c r="L22" i="1" s="1"/>
  <c r="M22" i="1" s="1"/>
  <c r="N22" i="1" s="1"/>
  <c r="J25" i="1"/>
  <c r="L25" i="1" s="1"/>
  <c r="M25" i="1" s="1"/>
  <c r="N25" i="1" s="1"/>
  <c r="J24" i="1"/>
  <c r="L24" i="1" s="1"/>
  <c r="M24" i="1" s="1"/>
  <c r="N24" i="1" s="1"/>
  <c r="J26" i="1"/>
  <c r="L26" i="1" s="1"/>
  <c r="M26" i="1" s="1"/>
  <c r="J23" i="1"/>
  <c r="L23" i="1" s="1"/>
  <c r="M23" i="1" s="1"/>
  <c r="N23" i="1" s="1"/>
  <c r="J20" i="1"/>
  <c r="L20" i="1" s="1"/>
  <c r="M20" i="1" s="1"/>
  <c r="N20" i="1" s="1"/>
  <c r="J18" i="1"/>
  <c r="L18" i="1" s="1"/>
  <c r="M18" i="1" s="1"/>
  <c r="N18" i="1" s="1"/>
  <c r="J17" i="1"/>
  <c r="L17" i="1" s="1"/>
  <c r="M17" i="1" s="1"/>
  <c r="N17" i="1" s="1"/>
  <c r="J16" i="1"/>
  <c r="L16" i="1" s="1"/>
  <c r="M16" i="1" s="1"/>
  <c r="N16" i="1" s="1"/>
  <c r="J15" i="1"/>
  <c r="L15" i="1" s="1"/>
  <c r="M15" i="1" s="1"/>
  <c r="N15" i="1" s="1"/>
  <c r="J14" i="1"/>
  <c r="L14" i="1" s="1"/>
  <c r="M14" i="1" s="1"/>
  <c r="N14" i="1" s="1"/>
  <c r="J13" i="1"/>
  <c r="L13" i="1" s="1"/>
  <c r="M13" i="1" s="1"/>
  <c r="N13" i="1" s="1"/>
  <c r="T12" i="1"/>
  <c r="U12" i="1" s="1"/>
  <c r="J12" i="1"/>
  <c r="L12" i="1" s="1"/>
  <c r="M12" i="1" s="1"/>
  <c r="N12" i="1" s="1"/>
  <c r="T11" i="1"/>
  <c r="U11" i="1" s="1"/>
  <c r="J11" i="1"/>
  <c r="L11" i="1" s="1"/>
  <c r="M11" i="1" s="1"/>
  <c r="N11" i="1" s="1"/>
  <c r="T9" i="1"/>
  <c r="U9" i="1" s="1"/>
  <c r="J9" i="1"/>
  <c r="L9" i="1" s="1"/>
  <c r="M9" i="1" s="1"/>
  <c r="N9" i="1" s="1"/>
  <c r="J10" i="1"/>
  <c r="L10" i="1" s="1"/>
  <c r="M10" i="1" s="1"/>
  <c r="N10" i="1" s="1"/>
  <c r="T8" i="1"/>
  <c r="U8" i="1" s="1"/>
  <c r="J8" i="1"/>
  <c r="L8" i="1" s="1"/>
  <c r="M8" i="1" s="1"/>
  <c r="N8" i="1" s="1"/>
  <c r="T7" i="1"/>
  <c r="U7" i="1" s="1"/>
  <c r="J7" i="1"/>
  <c r="L7" i="1" s="1"/>
  <c r="M7" i="1" s="1"/>
  <c r="N7" i="1" s="1"/>
  <c r="T6" i="1"/>
  <c r="U6" i="1" s="1"/>
  <c r="J6" i="1"/>
  <c r="L6" i="1" s="1"/>
  <c r="M6" i="1" s="1"/>
  <c r="N6" i="1" s="1"/>
  <c r="T5" i="1"/>
  <c r="U5" i="1" s="1"/>
  <c r="J5" i="1"/>
  <c r="L5" i="1" s="1"/>
  <c r="M5" i="1" s="1"/>
  <c r="N5" i="1" s="1"/>
  <c r="T4" i="1"/>
  <c r="U4" i="1" s="1"/>
  <c r="T19" i="1"/>
  <c r="U19" i="1" s="1"/>
  <c r="J4" i="1"/>
  <c r="L4" i="1" s="1"/>
  <c r="M4" i="1" s="1"/>
  <c r="N4" i="1" s="1"/>
  <c r="T18" i="1"/>
  <c r="U18" i="1" s="1"/>
  <c r="T17" i="1"/>
  <c r="U17" i="1" s="1"/>
  <c r="T16" i="1"/>
  <c r="U16" i="1" s="1"/>
  <c r="T15" i="1"/>
  <c r="U15" i="1" s="1"/>
  <c r="T14" i="1"/>
  <c r="U14" i="1" s="1"/>
  <c r="T13" i="1"/>
  <c r="U13" i="1" s="1"/>
  <c r="J2" i="1"/>
  <c r="L2" i="1" s="1"/>
  <c r="M2" i="1" s="1"/>
  <c r="J3" i="1"/>
  <c r="L3" i="1" s="1"/>
  <c r="M3" i="1" s="1"/>
  <c r="N3" i="1" s="1"/>
  <c r="N47" i="1" l="1"/>
  <c r="V47" i="1"/>
  <c r="V40" i="1"/>
  <c r="V41" i="1"/>
  <c r="V42" i="1"/>
  <c r="N53" i="1"/>
  <c r="N27" i="1"/>
  <c r="V27" i="1"/>
  <c r="N26" i="1"/>
  <c r="V26" i="1"/>
  <c r="V21" i="1"/>
  <c r="V19" i="1"/>
  <c r="V24" i="1"/>
  <c r="V23" i="1"/>
  <c r="V22" i="1"/>
  <c r="V20" i="1"/>
  <c r="N2" i="1"/>
  <c r="V2" i="1"/>
  <c r="V25" i="1"/>
  <c r="V3" i="1"/>
  <c r="V18" i="1"/>
  <c r="V17" i="1"/>
  <c r="V16" i="1"/>
  <c r="V15" i="1"/>
  <c r="V14" i="1"/>
  <c r="V13" i="1"/>
  <c r="V12" i="1"/>
  <c r="V11" i="1"/>
  <c r="V9" i="1"/>
  <c r="V10" i="1"/>
  <c r="V8" i="1"/>
  <c r="V7" i="1"/>
  <c r="V6" i="1"/>
  <c r="V5" i="1"/>
  <c r="V4" i="1"/>
</calcChain>
</file>

<file path=xl/sharedStrings.xml><?xml version="1.0" encoding="utf-8"?>
<sst xmlns="http://schemas.openxmlformats.org/spreadsheetml/2006/main" count="133" uniqueCount="117">
  <si>
    <t>Artikelnummer</t>
  </si>
  <si>
    <t>Houtsoort</t>
  </si>
  <si>
    <t>Lengte plank (cm)</t>
  </si>
  <si>
    <t>Werkende breedte (cm)</t>
  </si>
  <si>
    <t>Lengte wand (cm)</t>
  </si>
  <si>
    <t>Hoogte wand (cm)</t>
  </si>
  <si>
    <t>Aantal planken in hoogte</t>
  </si>
  <si>
    <t>Aantal planken in lengte</t>
  </si>
  <si>
    <t>Totaal nodig enkelzijdig</t>
  </si>
  <si>
    <t>Type wand</t>
  </si>
  <si>
    <t>Totaal planken definitief</t>
  </si>
  <si>
    <t>Totale kosten wand</t>
  </si>
  <si>
    <t>Prijs per meter</t>
  </si>
  <si>
    <t>Enkelzijdig</t>
  </si>
  <si>
    <t>P002785</t>
  </si>
  <si>
    <t>Midden europees Grenen</t>
  </si>
  <si>
    <t>P006658</t>
  </si>
  <si>
    <t>Breedte rol doek (m)</t>
  </si>
  <si>
    <t>Lengte rol doek (m)</t>
  </si>
  <si>
    <t>Prijs per rol doek</t>
  </si>
  <si>
    <t>Wand oppervlakte (m²)</t>
  </si>
  <si>
    <t>Oppervlakte per rol (m²)</t>
  </si>
  <si>
    <t>Aantal rollen nodig</t>
  </si>
  <si>
    <t>Kosten doek totaal</t>
  </si>
  <si>
    <t>Totale kosten wand en doek</t>
  </si>
  <si>
    <t>P006487</t>
  </si>
  <si>
    <t>Red Class wood</t>
  </si>
  <si>
    <t>P006576</t>
  </si>
  <si>
    <t xml:space="preserve">Red Class wood Zweeds rabat </t>
  </si>
  <si>
    <t>P021716</t>
  </si>
  <si>
    <t>Red Class Wood Triple profiel</t>
  </si>
  <si>
    <t>P073523</t>
  </si>
  <si>
    <t>Zweeds rabat excellent Douglas</t>
  </si>
  <si>
    <t>P006799</t>
  </si>
  <si>
    <t xml:space="preserve">Plank Douglas </t>
  </si>
  <si>
    <t>P053521</t>
  </si>
  <si>
    <t>Triple profiel Douglas</t>
  </si>
  <si>
    <t>P036938</t>
  </si>
  <si>
    <t xml:space="preserve">Wisselsponning Douglas </t>
  </si>
  <si>
    <t>P087351</t>
  </si>
  <si>
    <t>Thermoline Ayous</t>
  </si>
  <si>
    <t>P087375</t>
  </si>
  <si>
    <t>Thermoline Ayous triple Rhombus</t>
  </si>
  <si>
    <t>P021728</t>
  </si>
  <si>
    <t>Zwart gespoten Midden europees Grenen</t>
  </si>
  <si>
    <t>P021736</t>
  </si>
  <si>
    <t xml:space="preserve">Zwart gespoten Halfhouts rabat Noord europees Vuren </t>
  </si>
  <si>
    <t>P021782</t>
  </si>
  <si>
    <t xml:space="preserve">Zwart gespoten Vuren Midden europees Triple profiel </t>
  </si>
  <si>
    <t>P006660</t>
  </si>
  <si>
    <t xml:space="preserve">Zwart gespoten Noor europees Vuren </t>
  </si>
  <si>
    <t>P166970</t>
  </si>
  <si>
    <t>Composiet Triple profiel Puratech</t>
  </si>
  <si>
    <t>P166972</t>
  </si>
  <si>
    <t>PuraTech 30 composiet triple profiel</t>
  </si>
  <si>
    <t>P166974</t>
  </si>
  <si>
    <t>P166976</t>
  </si>
  <si>
    <t>P166978</t>
  </si>
  <si>
    <t>P166980</t>
  </si>
  <si>
    <t>P166982</t>
  </si>
  <si>
    <t>PuraTech 55 composiet dubbel profiel</t>
  </si>
  <si>
    <t>P166984</t>
  </si>
  <si>
    <t>P166986</t>
  </si>
  <si>
    <t>P166990</t>
  </si>
  <si>
    <t>P166992</t>
  </si>
  <si>
    <t>P006670</t>
  </si>
  <si>
    <t xml:space="preserve">Vuren Zweeds rabat groen geimpregneerd </t>
  </si>
  <si>
    <t>P006507</t>
  </si>
  <si>
    <t xml:space="preserve">Thermoline Noord europees vuren triple profiel </t>
  </si>
  <si>
    <t xml:space="preserve">Kosten per stuk ( verkoop ) </t>
  </si>
  <si>
    <t>Zweeds rabat Noord europees Vuren</t>
  </si>
  <si>
    <t>P087344</t>
  </si>
  <si>
    <t xml:space="preserve">Thermoline ayous hardhout trhombus profiel </t>
  </si>
  <si>
    <t>P087345</t>
  </si>
  <si>
    <t>P227688</t>
  </si>
  <si>
    <t xml:space="preserve">Ayous hardhout triple profiel </t>
  </si>
  <si>
    <t>P227689</t>
  </si>
  <si>
    <t>P071702</t>
  </si>
  <si>
    <t xml:space="preserve">Frake hardhourt rhombus profiel </t>
  </si>
  <si>
    <t>P071699</t>
  </si>
  <si>
    <t>P227697</t>
  </si>
  <si>
    <t xml:space="preserve">Frake hardhout triple profiel </t>
  </si>
  <si>
    <t>P227698</t>
  </si>
  <si>
    <t>P211991</t>
  </si>
  <si>
    <t xml:space="preserve">Douglas wisselsponning zwart geimpergneerd </t>
  </si>
  <si>
    <t>P226980</t>
  </si>
  <si>
    <t xml:space="preserve">Vuren plank gedroogd zwart gespoten </t>
  </si>
  <si>
    <t>P219218</t>
  </si>
  <si>
    <t xml:space="preserve">Douglas dubbel profiel zwart gespoten </t>
  </si>
  <si>
    <t>P021913</t>
  </si>
  <si>
    <t xml:space="preserve">Douglas rhombus profiel zwart gespoten </t>
  </si>
  <si>
    <t>P217560</t>
  </si>
  <si>
    <t xml:space="preserve">Eiiken plank geschaafd </t>
  </si>
  <si>
    <t>P166811</t>
  </si>
  <si>
    <t xml:space="preserve">Eiken kantplank fijnbezaagd </t>
  </si>
  <si>
    <t>P003052</t>
  </si>
  <si>
    <t xml:space="preserve">Bangkirai hardhout triple profiel </t>
  </si>
  <si>
    <t>P003053</t>
  </si>
  <si>
    <t>P003054</t>
  </si>
  <si>
    <t>P073807</t>
  </si>
  <si>
    <t xml:space="preserve">Bangkirai hardhout rhombus </t>
  </si>
  <si>
    <t>P073832</t>
  </si>
  <si>
    <t>P073784</t>
  </si>
  <si>
    <t>P215867</t>
  </si>
  <si>
    <t xml:space="preserve">Puratech 195 composiet Cedar </t>
  </si>
  <si>
    <t>P215869</t>
  </si>
  <si>
    <t>Puratech 195 composiet Ipe</t>
  </si>
  <si>
    <t>P215873</t>
  </si>
  <si>
    <t xml:space="preserve">Puratech 195 Teak </t>
  </si>
  <si>
    <t>P215875</t>
  </si>
  <si>
    <t xml:space="preserve">Puratech 195 Light Grey </t>
  </si>
  <si>
    <t>P215871</t>
  </si>
  <si>
    <t xml:space="preserve">Puratech 195 Dark Grey </t>
  </si>
  <si>
    <t>P215877</t>
  </si>
  <si>
    <t xml:space="preserve">Puratech 195 Ebony Black </t>
  </si>
  <si>
    <t>P006574</t>
  </si>
  <si>
    <t xml:space="preserve">Red class wood Vuren  zweeds rabat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</si>
</sst>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rgb="FF333333"/>
      <name val="Arial"/>
      <family val="2"/>
    </font>
    <font>
      <sz val="11"/>
      <color rgb="FF333333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9BD28-4165-48EC-9D3D-41A7CF0AF9D4}">
  <dimension ref="A1:V56"/>
  <sheetViews>
    <sheetView tabSelected="1" topLeftCell="A11" zoomScale="62" zoomScaleNormal="40" workbookViewId="0">
      <selection activeCell="R9" sqref="R9"/>
    </sheetView>
  </sheetViews>
  <sheetFormatPr defaultRowHeight="14.4" x14ac:dyDescent="0.3"/>
  <cols>
    <col min="1" max="1" width="14.109375" bestFit="1" customWidth="1"/>
    <col min="2" max="2" width="50.44140625" bestFit="1" customWidth="1"/>
    <col min="3" max="3" width="16.6640625" bestFit="1" customWidth="1"/>
    <col min="4" max="4" width="21.6640625" bestFit="1" customWidth="1"/>
    <col min="5" max="5" width="25" bestFit="1" customWidth="1"/>
    <col min="6" max="6" width="16.5546875" bestFit="1" customWidth="1"/>
    <col min="7" max="7" width="17.33203125" bestFit="1" customWidth="1"/>
    <col min="8" max="8" width="23.33203125" bestFit="1" customWidth="1"/>
    <col min="9" max="9" width="22.5546875" bestFit="1" customWidth="1"/>
    <col min="10" max="10" width="22.33203125" bestFit="1" customWidth="1"/>
    <col min="11" max="11" width="10.33203125" bestFit="1" customWidth="1"/>
    <col min="12" max="12" width="22.6640625" bestFit="1" customWidth="1"/>
    <col min="13" max="13" width="18.33203125" bestFit="1" customWidth="1"/>
    <col min="14" max="14" width="24.44140625" bestFit="1" customWidth="1"/>
    <col min="15" max="15" width="19" bestFit="1" customWidth="1"/>
    <col min="16" max="16" width="18" bestFit="1" customWidth="1"/>
    <col min="17" max="17" width="16" bestFit="1" customWidth="1"/>
    <col min="18" max="18" width="21.5546875" bestFit="1" customWidth="1"/>
    <col min="19" max="19" width="22.44140625" bestFit="1" customWidth="1"/>
    <col min="20" max="20" width="18" bestFit="1" customWidth="1"/>
    <col min="21" max="21" width="17.5546875" bestFit="1" customWidth="1"/>
    <col min="22" max="22" width="25.88671875" bestFit="1" customWidth="1"/>
  </cols>
  <sheetData>
    <row r="1" spans="1:22" x14ac:dyDescent="0.3">
      <c r="A1" t="s">
        <v>0</v>
      </c>
      <c r="B1" t="s">
        <v>1</v>
      </c>
      <c r="C1" t="s">
        <v>2</v>
      </c>
      <c r="D1" t="s">
        <v>3</v>
      </c>
      <c r="E1" t="s">
        <v>69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17</v>
      </c>
      <c r="P1" t="s">
        <v>18</v>
      </c>
      <c r="Q1" t="s">
        <v>19</v>
      </c>
      <c r="R1" t="s">
        <v>20</v>
      </c>
      <c r="S1" t="s">
        <v>21</v>
      </c>
      <c r="T1" t="s">
        <v>22</v>
      </c>
      <c r="U1" t="s">
        <v>23</v>
      </c>
      <c r="V1" t="s">
        <v>24</v>
      </c>
    </row>
    <row r="2" spans="1:22" x14ac:dyDescent="0.3">
      <c r="A2" t="s">
        <v>14</v>
      </c>
      <c r="B2" t="s">
        <v>15</v>
      </c>
      <c r="C2">
        <v>400</v>
      </c>
      <c r="D2">
        <v>14</v>
      </c>
      <c r="E2">
        <v>7.5</v>
      </c>
      <c r="F2">
        <v>4000</v>
      </c>
      <c r="G2">
        <v>210</v>
      </c>
      <c r="H2">
        <f>ROUNDUP(G2/D2,0)</f>
        <v>15</v>
      </c>
      <c r="I2">
        <f>ROUNDUP(F2/C2,0)</f>
        <v>10</v>
      </c>
      <c r="J2">
        <f>H2*I2</f>
        <v>150</v>
      </c>
      <c r="K2" t="s">
        <v>13</v>
      </c>
      <c r="L2">
        <f>IF(K2="Dubbelzijdig",J2*2,J2)</f>
        <v>150</v>
      </c>
      <c r="M2">
        <f>L2*E2</f>
        <v>1125</v>
      </c>
      <c r="N2">
        <f>ROUND(M2/(F2/100),2)</f>
        <v>28.13</v>
      </c>
      <c r="O2">
        <v>1.5</v>
      </c>
      <c r="P2">
        <v>25</v>
      </c>
      <c r="Q2">
        <v>200</v>
      </c>
      <c r="R2">
        <f>ROUND((F2/100)*(G2/100),2)</f>
        <v>84</v>
      </c>
      <c r="S2">
        <f>O2*P2</f>
        <v>37.5</v>
      </c>
      <c r="T2">
        <f>ROUNDUP(R2/S2,0)</f>
        <v>3</v>
      </c>
      <c r="U2">
        <f>T2*Q2</f>
        <v>600</v>
      </c>
      <c r="V2">
        <f>M2+U2</f>
        <v>1725</v>
      </c>
    </row>
    <row r="3" spans="1:22" x14ac:dyDescent="0.3">
      <c r="A3" t="s">
        <v>16</v>
      </c>
      <c r="B3" t="s">
        <v>70</v>
      </c>
      <c r="C3">
        <v>420</v>
      </c>
      <c r="D3">
        <v>18</v>
      </c>
      <c r="E3">
        <v>12.95</v>
      </c>
      <c r="F3">
        <v>2000</v>
      </c>
      <c r="G3">
        <v>180</v>
      </c>
      <c r="H3">
        <f t="shared" ref="H3:H56" si="0">ROUNDUP(G3/D3,0)</f>
        <v>10</v>
      </c>
      <c r="I3">
        <f t="shared" ref="I3:I56" si="1">ROUNDUP(F3/C3,0)</f>
        <v>5</v>
      </c>
      <c r="J3">
        <f t="shared" ref="J3:J56" si="2">H3*I3</f>
        <v>50</v>
      </c>
      <c r="L3">
        <f t="shared" ref="L3:L56" si="3">IF(K3="Dubbelzijdig",J3*2,J3)</f>
        <v>50</v>
      </c>
      <c r="M3">
        <f t="shared" ref="M3:M56" si="4">L3*E3</f>
        <v>647.5</v>
      </c>
      <c r="N3">
        <f t="shared" ref="N3:N56" si="5">ROUND(M3/(F3/100),2)</f>
        <v>32.380000000000003</v>
      </c>
      <c r="O3">
        <v>1.5</v>
      </c>
      <c r="P3">
        <v>25</v>
      </c>
      <c r="Q3">
        <v>200</v>
      </c>
      <c r="R3">
        <f t="shared" ref="R3:R56" si="6">ROUND((F3/100)*(G3/100),2)</f>
        <v>36</v>
      </c>
      <c r="S3">
        <f t="shared" ref="S3:S56" si="7">O3*P3</f>
        <v>37.5</v>
      </c>
      <c r="T3">
        <f t="shared" ref="T3:T25" si="8">ROUNDUP(R3/S3,0)</f>
        <v>1</v>
      </c>
      <c r="U3">
        <f t="shared" ref="U3:U56" si="9">T3*Q3</f>
        <v>200</v>
      </c>
      <c r="V3">
        <f t="shared" ref="V3:V56" si="10">M3+U3</f>
        <v>847.5</v>
      </c>
    </row>
    <row r="4" spans="1:22" x14ac:dyDescent="0.3">
      <c r="A4" t="s">
        <v>25</v>
      </c>
      <c r="B4" t="s">
        <v>26</v>
      </c>
      <c r="C4">
        <v>400</v>
      </c>
      <c r="D4">
        <v>14</v>
      </c>
      <c r="E4">
        <v>10.95</v>
      </c>
      <c r="F4">
        <v>1490</v>
      </c>
      <c r="G4">
        <v>210</v>
      </c>
      <c r="H4">
        <f t="shared" si="0"/>
        <v>15</v>
      </c>
      <c r="I4">
        <f t="shared" si="1"/>
        <v>4</v>
      </c>
      <c r="J4">
        <f t="shared" si="2"/>
        <v>60</v>
      </c>
      <c r="L4">
        <f t="shared" si="3"/>
        <v>60</v>
      </c>
      <c r="M4">
        <f t="shared" si="4"/>
        <v>657</v>
      </c>
      <c r="N4">
        <f t="shared" si="5"/>
        <v>44.09</v>
      </c>
      <c r="O4">
        <v>1.5</v>
      </c>
      <c r="P4">
        <v>25</v>
      </c>
      <c r="Q4">
        <v>200</v>
      </c>
      <c r="R4">
        <f t="shared" si="6"/>
        <v>31.29</v>
      </c>
      <c r="S4">
        <f t="shared" si="7"/>
        <v>37.5</v>
      </c>
      <c r="T4">
        <f t="shared" si="8"/>
        <v>1</v>
      </c>
      <c r="U4">
        <f t="shared" si="9"/>
        <v>200</v>
      </c>
      <c r="V4">
        <f t="shared" si="10"/>
        <v>857</v>
      </c>
    </row>
    <row r="5" spans="1:22" x14ac:dyDescent="0.3">
      <c r="A5" t="s">
        <v>27</v>
      </c>
      <c r="B5" t="s">
        <v>28</v>
      </c>
      <c r="C5">
        <v>400</v>
      </c>
      <c r="D5">
        <v>17.399999999999999</v>
      </c>
      <c r="E5">
        <v>18.95</v>
      </c>
      <c r="F5">
        <v>3297</v>
      </c>
      <c r="G5">
        <v>180</v>
      </c>
      <c r="H5">
        <f t="shared" si="0"/>
        <v>11</v>
      </c>
      <c r="I5">
        <f t="shared" si="1"/>
        <v>9</v>
      </c>
      <c r="J5">
        <f t="shared" si="2"/>
        <v>99</v>
      </c>
      <c r="L5">
        <f t="shared" si="3"/>
        <v>99</v>
      </c>
      <c r="M5">
        <f t="shared" si="4"/>
        <v>1876.05</v>
      </c>
      <c r="N5">
        <f t="shared" si="5"/>
        <v>56.9</v>
      </c>
      <c r="O5">
        <v>1.5</v>
      </c>
      <c r="P5">
        <v>25</v>
      </c>
      <c r="Q5">
        <v>200</v>
      </c>
      <c r="R5">
        <f t="shared" si="6"/>
        <v>59.35</v>
      </c>
      <c r="S5">
        <f t="shared" si="7"/>
        <v>37.5</v>
      </c>
      <c r="T5">
        <f t="shared" si="8"/>
        <v>2</v>
      </c>
      <c r="U5">
        <f t="shared" si="9"/>
        <v>400</v>
      </c>
      <c r="V5">
        <f t="shared" si="10"/>
        <v>2276.0500000000002</v>
      </c>
    </row>
    <row r="6" spans="1:22" x14ac:dyDescent="0.3">
      <c r="A6" t="s">
        <v>29</v>
      </c>
      <c r="B6" t="s">
        <v>30</v>
      </c>
      <c r="C6">
        <v>400</v>
      </c>
      <c r="D6">
        <v>13</v>
      </c>
      <c r="E6">
        <v>16.95</v>
      </c>
      <c r="F6">
        <v>2600</v>
      </c>
      <c r="G6">
        <v>210</v>
      </c>
      <c r="H6">
        <f t="shared" si="0"/>
        <v>17</v>
      </c>
      <c r="I6">
        <f t="shared" si="1"/>
        <v>7</v>
      </c>
      <c r="J6">
        <f t="shared" si="2"/>
        <v>119</v>
      </c>
      <c r="L6">
        <f t="shared" si="3"/>
        <v>119</v>
      </c>
      <c r="M6">
        <f t="shared" si="4"/>
        <v>2017.05</v>
      </c>
      <c r="N6">
        <f t="shared" si="5"/>
        <v>77.58</v>
      </c>
      <c r="O6">
        <v>1.5</v>
      </c>
      <c r="P6">
        <v>25</v>
      </c>
      <c r="Q6">
        <v>200</v>
      </c>
      <c r="R6">
        <f t="shared" si="6"/>
        <v>54.6</v>
      </c>
      <c r="S6">
        <f t="shared" si="7"/>
        <v>37.5</v>
      </c>
      <c r="T6">
        <f t="shared" si="8"/>
        <v>2</v>
      </c>
      <c r="U6">
        <f t="shared" si="9"/>
        <v>400</v>
      </c>
      <c r="V6">
        <f t="shared" si="10"/>
        <v>2417.0500000000002</v>
      </c>
    </row>
    <row r="7" spans="1:22" x14ac:dyDescent="0.3">
      <c r="A7" t="s">
        <v>31</v>
      </c>
      <c r="B7" t="s">
        <v>32</v>
      </c>
      <c r="C7">
        <v>400</v>
      </c>
      <c r="D7">
        <v>18</v>
      </c>
      <c r="E7">
        <v>15.95</v>
      </c>
      <c r="F7">
        <v>2000</v>
      </c>
      <c r="G7">
        <v>210</v>
      </c>
      <c r="H7">
        <f t="shared" si="0"/>
        <v>12</v>
      </c>
      <c r="I7">
        <f t="shared" si="1"/>
        <v>5</v>
      </c>
      <c r="J7">
        <f t="shared" si="2"/>
        <v>60</v>
      </c>
      <c r="L7">
        <f t="shared" si="3"/>
        <v>60</v>
      </c>
      <c r="M7">
        <f t="shared" si="4"/>
        <v>957</v>
      </c>
      <c r="N7">
        <f t="shared" si="5"/>
        <v>47.85</v>
      </c>
      <c r="O7">
        <v>1.5</v>
      </c>
      <c r="P7">
        <v>25</v>
      </c>
      <c r="Q7">
        <v>200</v>
      </c>
      <c r="R7">
        <f t="shared" si="6"/>
        <v>42</v>
      </c>
      <c r="S7">
        <f t="shared" si="7"/>
        <v>37.5</v>
      </c>
      <c r="T7">
        <f t="shared" si="8"/>
        <v>2</v>
      </c>
      <c r="U7">
        <f t="shared" si="9"/>
        <v>400</v>
      </c>
      <c r="V7">
        <f t="shared" si="10"/>
        <v>1357</v>
      </c>
    </row>
    <row r="8" spans="1:22" x14ac:dyDescent="0.3">
      <c r="A8" t="s">
        <v>33</v>
      </c>
      <c r="B8" t="s">
        <v>34</v>
      </c>
      <c r="C8">
        <v>400</v>
      </c>
      <c r="D8">
        <v>14</v>
      </c>
      <c r="E8">
        <v>11.95</v>
      </c>
      <c r="F8">
        <v>3350</v>
      </c>
      <c r="G8">
        <v>180</v>
      </c>
      <c r="H8">
        <f t="shared" si="0"/>
        <v>13</v>
      </c>
      <c r="I8">
        <f t="shared" si="1"/>
        <v>9</v>
      </c>
      <c r="J8">
        <f t="shared" si="2"/>
        <v>117</v>
      </c>
      <c r="L8">
        <f t="shared" si="3"/>
        <v>117</v>
      </c>
      <c r="M8">
        <f t="shared" si="4"/>
        <v>1398.1499999999999</v>
      </c>
      <c r="N8">
        <f t="shared" si="5"/>
        <v>41.74</v>
      </c>
      <c r="O8">
        <v>1.5</v>
      </c>
      <c r="P8">
        <v>25</v>
      </c>
      <c r="Q8">
        <v>200</v>
      </c>
      <c r="R8">
        <f t="shared" si="6"/>
        <v>60.3</v>
      </c>
      <c r="S8">
        <f t="shared" si="7"/>
        <v>37.5</v>
      </c>
      <c r="T8">
        <f t="shared" si="8"/>
        <v>2</v>
      </c>
      <c r="U8">
        <f t="shared" si="9"/>
        <v>400</v>
      </c>
      <c r="V8">
        <f t="shared" si="10"/>
        <v>1798.1499999999999</v>
      </c>
    </row>
    <row r="9" spans="1:22" x14ac:dyDescent="0.3">
      <c r="A9" t="s">
        <v>35</v>
      </c>
      <c r="B9" t="s">
        <v>36</v>
      </c>
      <c r="C9">
        <v>400</v>
      </c>
      <c r="D9">
        <v>12</v>
      </c>
      <c r="E9">
        <v>10.58</v>
      </c>
      <c r="F9">
        <v>2444</v>
      </c>
      <c r="G9">
        <v>210</v>
      </c>
      <c r="H9">
        <f t="shared" si="0"/>
        <v>18</v>
      </c>
      <c r="I9">
        <f t="shared" si="1"/>
        <v>7</v>
      </c>
      <c r="J9">
        <f t="shared" si="2"/>
        <v>126</v>
      </c>
      <c r="L9">
        <f t="shared" si="3"/>
        <v>126</v>
      </c>
      <c r="M9">
        <f t="shared" si="4"/>
        <v>1333.08</v>
      </c>
      <c r="N9">
        <f t="shared" si="5"/>
        <v>54.55</v>
      </c>
      <c r="O9">
        <v>1.5</v>
      </c>
      <c r="P9">
        <v>25</v>
      </c>
      <c r="Q9">
        <v>200</v>
      </c>
      <c r="R9">
        <f t="shared" si="6"/>
        <v>51.32</v>
      </c>
      <c r="S9">
        <f t="shared" si="7"/>
        <v>37.5</v>
      </c>
      <c r="T9">
        <f t="shared" si="8"/>
        <v>2</v>
      </c>
      <c r="U9">
        <f t="shared" si="9"/>
        <v>400</v>
      </c>
      <c r="V9">
        <f t="shared" si="10"/>
        <v>1733.08</v>
      </c>
    </row>
    <row r="10" spans="1:22" x14ac:dyDescent="0.3">
      <c r="A10" t="s">
        <v>37</v>
      </c>
      <c r="B10" t="s">
        <v>38</v>
      </c>
      <c r="C10">
        <v>400</v>
      </c>
      <c r="D10">
        <v>18.5</v>
      </c>
      <c r="E10">
        <v>19.95</v>
      </c>
      <c r="F10">
        <v>2800</v>
      </c>
      <c r="G10">
        <v>180</v>
      </c>
      <c r="H10">
        <f t="shared" si="0"/>
        <v>10</v>
      </c>
      <c r="I10">
        <f t="shared" si="1"/>
        <v>7</v>
      </c>
      <c r="J10">
        <f t="shared" si="2"/>
        <v>70</v>
      </c>
      <c r="L10">
        <f t="shared" si="3"/>
        <v>70</v>
      </c>
      <c r="M10">
        <f t="shared" si="4"/>
        <v>1396.5</v>
      </c>
      <c r="N10">
        <f t="shared" si="5"/>
        <v>49.88</v>
      </c>
      <c r="O10">
        <v>1.5</v>
      </c>
      <c r="P10">
        <v>25</v>
      </c>
      <c r="Q10">
        <v>200</v>
      </c>
      <c r="R10">
        <f t="shared" si="6"/>
        <v>50.4</v>
      </c>
      <c r="S10">
        <f t="shared" si="7"/>
        <v>37.5</v>
      </c>
      <c r="T10">
        <f t="shared" si="8"/>
        <v>2</v>
      </c>
      <c r="U10">
        <f t="shared" si="9"/>
        <v>400</v>
      </c>
      <c r="V10">
        <f t="shared" si="10"/>
        <v>1796.5</v>
      </c>
    </row>
    <row r="11" spans="1:22" x14ac:dyDescent="0.3">
      <c r="A11" t="s">
        <v>39</v>
      </c>
      <c r="B11" t="s">
        <v>40</v>
      </c>
      <c r="C11">
        <v>395</v>
      </c>
      <c r="D11">
        <v>6.8</v>
      </c>
      <c r="E11">
        <v>20.95</v>
      </c>
      <c r="F11">
        <v>1686</v>
      </c>
      <c r="G11">
        <v>210</v>
      </c>
      <c r="H11">
        <f t="shared" si="0"/>
        <v>31</v>
      </c>
      <c r="I11">
        <f t="shared" si="1"/>
        <v>5</v>
      </c>
      <c r="J11">
        <f t="shared" si="2"/>
        <v>155</v>
      </c>
      <c r="L11">
        <f t="shared" si="3"/>
        <v>155</v>
      </c>
      <c r="M11">
        <f t="shared" si="4"/>
        <v>3247.25</v>
      </c>
      <c r="N11">
        <f t="shared" si="5"/>
        <v>192.6</v>
      </c>
      <c r="O11">
        <v>1.5</v>
      </c>
      <c r="P11">
        <v>25</v>
      </c>
      <c r="Q11">
        <v>200</v>
      </c>
      <c r="R11">
        <f t="shared" si="6"/>
        <v>35.409999999999997</v>
      </c>
      <c r="S11">
        <f t="shared" si="7"/>
        <v>37.5</v>
      </c>
      <c r="T11">
        <f t="shared" si="8"/>
        <v>1</v>
      </c>
      <c r="U11">
        <f t="shared" si="9"/>
        <v>200</v>
      </c>
      <c r="V11">
        <f t="shared" si="10"/>
        <v>3447.25</v>
      </c>
    </row>
    <row r="12" spans="1:22" x14ac:dyDescent="0.3">
      <c r="A12" t="s">
        <v>41</v>
      </c>
      <c r="B12" t="s">
        <v>42</v>
      </c>
      <c r="C12">
        <v>395</v>
      </c>
      <c r="D12">
        <v>13.2</v>
      </c>
      <c r="E12">
        <v>40.950000000000003</v>
      </c>
      <c r="F12">
        <v>1600</v>
      </c>
      <c r="G12">
        <v>180</v>
      </c>
      <c r="H12">
        <f t="shared" si="0"/>
        <v>14</v>
      </c>
      <c r="I12">
        <f t="shared" si="1"/>
        <v>5</v>
      </c>
      <c r="J12">
        <f t="shared" si="2"/>
        <v>70</v>
      </c>
      <c r="L12">
        <f t="shared" si="3"/>
        <v>70</v>
      </c>
      <c r="M12">
        <f t="shared" si="4"/>
        <v>2866.5</v>
      </c>
      <c r="N12">
        <f t="shared" si="5"/>
        <v>179.16</v>
      </c>
      <c r="O12">
        <v>1.5</v>
      </c>
      <c r="P12">
        <v>25</v>
      </c>
      <c r="Q12">
        <v>200</v>
      </c>
      <c r="R12">
        <f t="shared" si="6"/>
        <v>28.8</v>
      </c>
      <c r="S12">
        <f t="shared" si="7"/>
        <v>37.5</v>
      </c>
      <c r="T12">
        <f t="shared" si="8"/>
        <v>1</v>
      </c>
      <c r="U12">
        <f t="shared" si="9"/>
        <v>200</v>
      </c>
      <c r="V12">
        <f t="shared" si="10"/>
        <v>3066.5</v>
      </c>
    </row>
    <row r="13" spans="1:22" x14ac:dyDescent="0.3">
      <c r="A13" t="s">
        <v>43</v>
      </c>
      <c r="B13" t="s">
        <v>44</v>
      </c>
      <c r="C13">
        <v>400</v>
      </c>
      <c r="D13">
        <v>14</v>
      </c>
      <c r="E13">
        <v>12.95</v>
      </c>
      <c r="F13">
        <v>3400</v>
      </c>
      <c r="G13">
        <v>210</v>
      </c>
      <c r="H13">
        <f t="shared" si="0"/>
        <v>15</v>
      </c>
      <c r="I13">
        <f t="shared" si="1"/>
        <v>9</v>
      </c>
      <c r="J13">
        <f t="shared" si="2"/>
        <v>135</v>
      </c>
      <c r="L13">
        <f t="shared" si="3"/>
        <v>135</v>
      </c>
      <c r="M13">
        <f t="shared" si="4"/>
        <v>1748.25</v>
      </c>
      <c r="N13">
        <f t="shared" si="5"/>
        <v>51.42</v>
      </c>
      <c r="O13">
        <v>1.5</v>
      </c>
      <c r="P13">
        <v>25</v>
      </c>
      <c r="Q13">
        <v>200</v>
      </c>
      <c r="R13">
        <f t="shared" si="6"/>
        <v>71.400000000000006</v>
      </c>
      <c r="S13">
        <f t="shared" si="7"/>
        <v>37.5</v>
      </c>
      <c r="T13">
        <f t="shared" si="8"/>
        <v>2</v>
      </c>
      <c r="U13">
        <f t="shared" si="9"/>
        <v>400</v>
      </c>
      <c r="V13">
        <f t="shared" si="10"/>
        <v>2148.25</v>
      </c>
    </row>
    <row r="14" spans="1:22" x14ac:dyDescent="0.3">
      <c r="A14" t="s">
        <v>45</v>
      </c>
      <c r="B14" t="s">
        <v>46</v>
      </c>
      <c r="C14">
        <v>420</v>
      </c>
      <c r="D14">
        <v>13.3</v>
      </c>
      <c r="E14">
        <v>20.95</v>
      </c>
      <c r="F14">
        <v>3000</v>
      </c>
      <c r="G14">
        <v>210</v>
      </c>
      <c r="H14">
        <f t="shared" si="0"/>
        <v>16</v>
      </c>
      <c r="I14">
        <f t="shared" si="1"/>
        <v>8</v>
      </c>
      <c r="J14">
        <f t="shared" si="2"/>
        <v>128</v>
      </c>
      <c r="L14">
        <f t="shared" si="3"/>
        <v>128</v>
      </c>
      <c r="M14">
        <f t="shared" si="4"/>
        <v>2681.6</v>
      </c>
      <c r="N14">
        <f t="shared" si="5"/>
        <v>89.39</v>
      </c>
      <c r="O14">
        <v>1.5</v>
      </c>
      <c r="P14">
        <v>25</v>
      </c>
      <c r="Q14">
        <v>200</v>
      </c>
      <c r="R14">
        <f t="shared" si="6"/>
        <v>63</v>
      </c>
      <c r="S14">
        <f t="shared" si="7"/>
        <v>37.5</v>
      </c>
      <c r="T14">
        <f t="shared" si="8"/>
        <v>2</v>
      </c>
      <c r="U14">
        <f t="shared" si="9"/>
        <v>400</v>
      </c>
      <c r="V14">
        <f t="shared" si="10"/>
        <v>3081.6</v>
      </c>
    </row>
    <row r="15" spans="1:22" x14ac:dyDescent="0.3">
      <c r="A15" t="s">
        <v>47</v>
      </c>
      <c r="B15" t="s">
        <v>48</v>
      </c>
      <c r="C15">
        <v>400</v>
      </c>
      <c r="D15">
        <v>13.2</v>
      </c>
      <c r="E15">
        <v>20.95</v>
      </c>
      <c r="F15">
        <v>2000</v>
      </c>
      <c r="G15">
        <v>180</v>
      </c>
      <c r="H15">
        <f t="shared" si="0"/>
        <v>14</v>
      </c>
      <c r="I15">
        <f t="shared" si="1"/>
        <v>5</v>
      </c>
      <c r="J15">
        <f t="shared" si="2"/>
        <v>70</v>
      </c>
      <c r="L15">
        <f t="shared" si="3"/>
        <v>70</v>
      </c>
      <c r="M15">
        <f t="shared" si="4"/>
        <v>1466.5</v>
      </c>
      <c r="N15">
        <f t="shared" si="5"/>
        <v>73.33</v>
      </c>
      <c r="O15">
        <v>1.5</v>
      </c>
      <c r="P15">
        <v>25</v>
      </c>
      <c r="Q15">
        <v>200</v>
      </c>
      <c r="R15">
        <f t="shared" si="6"/>
        <v>36</v>
      </c>
      <c r="S15">
        <f t="shared" si="7"/>
        <v>37.5</v>
      </c>
      <c r="T15">
        <f t="shared" si="8"/>
        <v>1</v>
      </c>
      <c r="U15">
        <f t="shared" si="9"/>
        <v>200</v>
      </c>
      <c r="V15">
        <f t="shared" si="10"/>
        <v>1666.5</v>
      </c>
    </row>
    <row r="16" spans="1:22" x14ac:dyDescent="0.3">
      <c r="A16" t="s">
        <v>49</v>
      </c>
      <c r="B16" t="s">
        <v>50</v>
      </c>
      <c r="C16">
        <v>420</v>
      </c>
      <c r="D16">
        <v>18</v>
      </c>
      <c r="E16">
        <v>21.95</v>
      </c>
      <c r="F16">
        <v>2350</v>
      </c>
      <c r="G16">
        <v>210</v>
      </c>
      <c r="H16">
        <f t="shared" si="0"/>
        <v>12</v>
      </c>
      <c r="I16">
        <f t="shared" si="1"/>
        <v>6</v>
      </c>
      <c r="J16">
        <f t="shared" si="2"/>
        <v>72</v>
      </c>
      <c r="L16">
        <f t="shared" si="3"/>
        <v>72</v>
      </c>
      <c r="M16">
        <f t="shared" si="4"/>
        <v>1580.3999999999999</v>
      </c>
      <c r="N16">
        <f t="shared" si="5"/>
        <v>67.25</v>
      </c>
      <c r="O16">
        <v>1.5</v>
      </c>
      <c r="P16">
        <v>25</v>
      </c>
      <c r="Q16">
        <v>200</v>
      </c>
      <c r="R16">
        <f t="shared" si="6"/>
        <v>49.35</v>
      </c>
      <c r="S16">
        <f t="shared" si="7"/>
        <v>37.5</v>
      </c>
      <c r="T16">
        <f t="shared" si="8"/>
        <v>2</v>
      </c>
      <c r="U16">
        <f t="shared" si="9"/>
        <v>400</v>
      </c>
      <c r="V16">
        <f t="shared" si="10"/>
        <v>1980.3999999999999</v>
      </c>
    </row>
    <row r="17" spans="1:22" x14ac:dyDescent="0.3">
      <c r="A17" t="s">
        <v>51</v>
      </c>
      <c r="B17" t="s">
        <v>52</v>
      </c>
      <c r="C17">
        <v>390</v>
      </c>
      <c r="D17">
        <v>14</v>
      </c>
      <c r="E17">
        <v>54.95</v>
      </c>
      <c r="F17">
        <v>2000</v>
      </c>
      <c r="G17">
        <v>180</v>
      </c>
      <c r="H17">
        <f t="shared" si="0"/>
        <v>13</v>
      </c>
      <c r="I17">
        <f t="shared" si="1"/>
        <v>6</v>
      </c>
      <c r="J17">
        <f t="shared" si="2"/>
        <v>78</v>
      </c>
      <c r="L17">
        <f t="shared" si="3"/>
        <v>78</v>
      </c>
      <c r="M17">
        <f t="shared" si="4"/>
        <v>4286.1000000000004</v>
      </c>
      <c r="N17">
        <f t="shared" si="5"/>
        <v>214.31</v>
      </c>
      <c r="O17">
        <v>1.5</v>
      </c>
      <c r="P17">
        <v>25</v>
      </c>
      <c r="Q17">
        <v>200</v>
      </c>
      <c r="R17">
        <f t="shared" si="6"/>
        <v>36</v>
      </c>
      <c r="S17">
        <f t="shared" si="7"/>
        <v>37.5</v>
      </c>
      <c r="T17">
        <f t="shared" si="8"/>
        <v>1</v>
      </c>
      <c r="U17">
        <f t="shared" si="9"/>
        <v>200</v>
      </c>
      <c r="V17">
        <f t="shared" si="10"/>
        <v>4486.1000000000004</v>
      </c>
    </row>
    <row r="18" spans="1:22" x14ac:dyDescent="0.3">
      <c r="A18" t="s">
        <v>53</v>
      </c>
      <c r="B18" t="s">
        <v>54</v>
      </c>
      <c r="C18">
        <v>390</v>
      </c>
      <c r="D18">
        <v>14</v>
      </c>
      <c r="E18">
        <v>54.95</v>
      </c>
      <c r="F18">
        <v>2800</v>
      </c>
      <c r="G18">
        <v>210</v>
      </c>
      <c r="H18">
        <f>ROUNDUP(G18/D18,0)</f>
        <v>15</v>
      </c>
      <c r="I18">
        <f t="shared" si="1"/>
        <v>8</v>
      </c>
      <c r="J18">
        <f t="shared" si="2"/>
        <v>120</v>
      </c>
      <c r="L18">
        <f t="shared" si="3"/>
        <v>120</v>
      </c>
      <c r="M18">
        <f t="shared" si="4"/>
        <v>6594</v>
      </c>
      <c r="N18">
        <f t="shared" si="5"/>
        <v>235.5</v>
      </c>
      <c r="O18">
        <v>1.5</v>
      </c>
      <c r="P18">
        <v>25</v>
      </c>
      <c r="Q18">
        <v>200</v>
      </c>
      <c r="R18">
        <f t="shared" si="6"/>
        <v>58.8</v>
      </c>
      <c r="S18">
        <f t="shared" si="7"/>
        <v>37.5</v>
      </c>
      <c r="T18">
        <f t="shared" si="8"/>
        <v>2</v>
      </c>
      <c r="U18">
        <f t="shared" si="9"/>
        <v>400</v>
      </c>
      <c r="V18">
        <f t="shared" si="10"/>
        <v>6994</v>
      </c>
    </row>
    <row r="19" spans="1:22" x14ac:dyDescent="0.3">
      <c r="A19" t="s">
        <v>55</v>
      </c>
      <c r="B19" t="s">
        <v>54</v>
      </c>
      <c r="C19">
        <v>390</v>
      </c>
      <c r="D19">
        <v>14</v>
      </c>
      <c r="E19">
        <v>54.95</v>
      </c>
      <c r="F19">
        <v>2134</v>
      </c>
      <c r="G19">
        <v>180</v>
      </c>
      <c r="H19">
        <f>ROUNDUP(G19/D19,0)</f>
        <v>13</v>
      </c>
      <c r="I19">
        <f t="shared" si="1"/>
        <v>6</v>
      </c>
      <c r="J19">
        <f t="shared" si="2"/>
        <v>78</v>
      </c>
      <c r="L19">
        <f t="shared" si="3"/>
        <v>78</v>
      </c>
      <c r="M19">
        <f t="shared" si="4"/>
        <v>4286.1000000000004</v>
      </c>
      <c r="N19">
        <f t="shared" si="5"/>
        <v>200.85</v>
      </c>
      <c r="O19">
        <v>1.5</v>
      </c>
      <c r="P19">
        <v>25</v>
      </c>
      <c r="Q19">
        <v>200</v>
      </c>
      <c r="R19">
        <f t="shared" si="6"/>
        <v>38.409999999999997</v>
      </c>
      <c r="S19">
        <f t="shared" si="7"/>
        <v>37.5</v>
      </c>
      <c r="T19">
        <f t="shared" si="8"/>
        <v>2</v>
      </c>
      <c r="U19">
        <f t="shared" si="9"/>
        <v>400</v>
      </c>
      <c r="V19">
        <f t="shared" si="10"/>
        <v>4686.1000000000004</v>
      </c>
    </row>
    <row r="20" spans="1:22" x14ac:dyDescent="0.3">
      <c r="A20" t="s">
        <v>56</v>
      </c>
      <c r="B20" t="s">
        <v>54</v>
      </c>
      <c r="C20">
        <v>390</v>
      </c>
      <c r="D20">
        <v>14</v>
      </c>
      <c r="E20">
        <v>54.95</v>
      </c>
      <c r="F20">
        <v>2200</v>
      </c>
      <c r="G20">
        <v>210</v>
      </c>
      <c r="H20">
        <f t="shared" si="0"/>
        <v>15</v>
      </c>
      <c r="I20">
        <f t="shared" si="1"/>
        <v>6</v>
      </c>
      <c r="J20">
        <f t="shared" si="2"/>
        <v>90</v>
      </c>
      <c r="L20">
        <f t="shared" si="3"/>
        <v>90</v>
      </c>
      <c r="M20">
        <f t="shared" si="4"/>
        <v>4945.5</v>
      </c>
      <c r="N20">
        <f t="shared" si="5"/>
        <v>224.8</v>
      </c>
      <c r="O20">
        <v>1.5</v>
      </c>
      <c r="P20">
        <v>25</v>
      </c>
      <c r="Q20">
        <v>200</v>
      </c>
      <c r="R20">
        <f t="shared" si="6"/>
        <v>46.2</v>
      </c>
      <c r="S20">
        <f t="shared" si="7"/>
        <v>37.5</v>
      </c>
      <c r="T20">
        <f t="shared" si="8"/>
        <v>2</v>
      </c>
      <c r="U20">
        <f t="shared" si="9"/>
        <v>400</v>
      </c>
      <c r="V20">
        <f t="shared" si="10"/>
        <v>5345.5</v>
      </c>
    </row>
    <row r="21" spans="1:22" x14ac:dyDescent="0.3">
      <c r="A21" t="s">
        <v>57</v>
      </c>
      <c r="B21" t="s">
        <v>54</v>
      </c>
      <c r="C21">
        <v>390</v>
      </c>
      <c r="D21">
        <v>14</v>
      </c>
      <c r="E21">
        <v>54.95</v>
      </c>
      <c r="F21">
        <v>2450</v>
      </c>
      <c r="G21">
        <v>180</v>
      </c>
      <c r="H21">
        <f t="shared" si="0"/>
        <v>13</v>
      </c>
      <c r="I21">
        <f t="shared" si="1"/>
        <v>7</v>
      </c>
      <c r="J21">
        <f t="shared" si="2"/>
        <v>91</v>
      </c>
      <c r="L21">
        <f t="shared" si="3"/>
        <v>91</v>
      </c>
      <c r="M21">
        <f t="shared" si="4"/>
        <v>5000.45</v>
      </c>
      <c r="N21">
        <f t="shared" si="5"/>
        <v>204.1</v>
      </c>
      <c r="O21">
        <v>1.5</v>
      </c>
      <c r="P21">
        <v>25</v>
      </c>
      <c r="Q21">
        <v>200</v>
      </c>
      <c r="R21">
        <f t="shared" si="6"/>
        <v>44.1</v>
      </c>
      <c r="S21">
        <f t="shared" si="7"/>
        <v>37.5</v>
      </c>
      <c r="T21">
        <f t="shared" si="8"/>
        <v>2</v>
      </c>
      <c r="U21">
        <f t="shared" si="9"/>
        <v>400</v>
      </c>
      <c r="V21">
        <f t="shared" si="10"/>
        <v>5400.45</v>
      </c>
    </row>
    <row r="22" spans="1:22" x14ac:dyDescent="0.3">
      <c r="A22" t="s">
        <v>58</v>
      </c>
      <c r="B22" t="s">
        <v>54</v>
      </c>
      <c r="C22">
        <v>390</v>
      </c>
      <c r="D22">
        <v>14</v>
      </c>
      <c r="E22">
        <v>54.95</v>
      </c>
      <c r="F22">
        <v>1238</v>
      </c>
      <c r="G22">
        <v>210</v>
      </c>
      <c r="H22">
        <f t="shared" si="0"/>
        <v>15</v>
      </c>
      <c r="I22">
        <f t="shared" si="1"/>
        <v>4</v>
      </c>
      <c r="J22">
        <f t="shared" si="2"/>
        <v>60</v>
      </c>
      <c r="L22">
        <f t="shared" si="3"/>
        <v>60</v>
      </c>
      <c r="M22">
        <f t="shared" si="4"/>
        <v>3297</v>
      </c>
      <c r="N22">
        <f t="shared" si="5"/>
        <v>266.32</v>
      </c>
      <c r="O22">
        <v>1.5</v>
      </c>
      <c r="P22">
        <v>25</v>
      </c>
      <c r="Q22">
        <v>200</v>
      </c>
      <c r="R22">
        <f t="shared" si="6"/>
        <v>26</v>
      </c>
      <c r="S22">
        <f t="shared" si="7"/>
        <v>37.5</v>
      </c>
      <c r="T22">
        <f t="shared" si="8"/>
        <v>1</v>
      </c>
      <c r="U22">
        <f t="shared" si="9"/>
        <v>200</v>
      </c>
      <c r="V22">
        <f t="shared" si="10"/>
        <v>3497</v>
      </c>
    </row>
    <row r="23" spans="1:22" x14ac:dyDescent="0.3">
      <c r="A23" t="s">
        <v>59</v>
      </c>
      <c r="B23" t="s">
        <v>60</v>
      </c>
      <c r="C23">
        <v>390</v>
      </c>
      <c r="D23">
        <v>14</v>
      </c>
      <c r="E23">
        <v>64.95</v>
      </c>
      <c r="F23">
        <v>867</v>
      </c>
      <c r="G23">
        <v>180</v>
      </c>
      <c r="H23">
        <f t="shared" si="0"/>
        <v>13</v>
      </c>
      <c r="I23">
        <f t="shared" si="1"/>
        <v>3</v>
      </c>
      <c r="J23">
        <f t="shared" si="2"/>
        <v>39</v>
      </c>
      <c r="L23">
        <f t="shared" si="3"/>
        <v>39</v>
      </c>
      <c r="M23">
        <f t="shared" si="4"/>
        <v>2533.0500000000002</v>
      </c>
      <c r="N23">
        <f t="shared" si="5"/>
        <v>292.16000000000003</v>
      </c>
      <c r="O23">
        <v>1.5</v>
      </c>
      <c r="P23">
        <v>25</v>
      </c>
      <c r="Q23">
        <v>200</v>
      </c>
      <c r="R23">
        <f t="shared" si="6"/>
        <v>15.61</v>
      </c>
      <c r="S23">
        <f t="shared" si="7"/>
        <v>37.5</v>
      </c>
      <c r="T23">
        <f t="shared" si="8"/>
        <v>1</v>
      </c>
      <c r="U23">
        <f t="shared" si="9"/>
        <v>200</v>
      </c>
      <c r="V23">
        <f t="shared" si="10"/>
        <v>2733.05</v>
      </c>
    </row>
    <row r="24" spans="1:22" x14ac:dyDescent="0.3">
      <c r="A24" s="2" t="s">
        <v>61</v>
      </c>
      <c r="B24" t="s">
        <v>60</v>
      </c>
      <c r="C24">
        <v>390</v>
      </c>
      <c r="D24">
        <v>14</v>
      </c>
      <c r="E24">
        <v>64.95</v>
      </c>
      <c r="F24">
        <v>3600</v>
      </c>
      <c r="G24">
        <v>210</v>
      </c>
      <c r="H24">
        <f t="shared" si="0"/>
        <v>15</v>
      </c>
      <c r="I24">
        <f t="shared" si="1"/>
        <v>10</v>
      </c>
      <c r="J24">
        <f t="shared" si="2"/>
        <v>150</v>
      </c>
      <c r="L24">
        <f t="shared" si="3"/>
        <v>150</v>
      </c>
      <c r="M24">
        <f t="shared" si="4"/>
        <v>9742.5</v>
      </c>
      <c r="N24">
        <f t="shared" si="5"/>
        <v>270.63</v>
      </c>
      <c r="O24">
        <v>1.5</v>
      </c>
      <c r="P24">
        <v>25</v>
      </c>
      <c r="Q24">
        <v>200</v>
      </c>
      <c r="R24">
        <f t="shared" si="6"/>
        <v>75.599999999999994</v>
      </c>
      <c r="S24">
        <f t="shared" si="7"/>
        <v>37.5</v>
      </c>
      <c r="T24">
        <f t="shared" si="8"/>
        <v>3</v>
      </c>
      <c r="U24">
        <f t="shared" si="9"/>
        <v>600</v>
      </c>
      <c r="V24">
        <f t="shared" si="10"/>
        <v>10342.5</v>
      </c>
    </row>
    <row r="25" spans="1:22" x14ac:dyDescent="0.3">
      <c r="A25" t="s">
        <v>62</v>
      </c>
      <c r="B25" t="s">
        <v>60</v>
      </c>
      <c r="C25">
        <v>390</v>
      </c>
      <c r="D25">
        <v>14</v>
      </c>
      <c r="E25">
        <v>64.95</v>
      </c>
      <c r="F25">
        <v>2065</v>
      </c>
      <c r="G25">
        <v>180</v>
      </c>
      <c r="H25">
        <f t="shared" si="0"/>
        <v>13</v>
      </c>
      <c r="I25">
        <f t="shared" si="1"/>
        <v>6</v>
      </c>
      <c r="J25">
        <f t="shared" si="2"/>
        <v>78</v>
      </c>
      <c r="L25">
        <f t="shared" si="3"/>
        <v>78</v>
      </c>
      <c r="M25">
        <f t="shared" si="4"/>
        <v>5066.1000000000004</v>
      </c>
      <c r="N25">
        <f t="shared" si="5"/>
        <v>245.33</v>
      </c>
      <c r="O25">
        <v>1.5</v>
      </c>
      <c r="P25">
        <v>25</v>
      </c>
      <c r="Q25">
        <v>200</v>
      </c>
      <c r="R25">
        <f t="shared" si="6"/>
        <v>37.17</v>
      </c>
      <c r="S25">
        <f t="shared" si="7"/>
        <v>37.5</v>
      </c>
      <c r="T25">
        <f t="shared" si="8"/>
        <v>1</v>
      </c>
      <c r="U25">
        <f t="shared" si="9"/>
        <v>200</v>
      </c>
      <c r="V25">
        <f t="shared" si="10"/>
        <v>5266.1</v>
      </c>
    </row>
    <row r="26" spans="1:22" x14ac:dyDescent="0.3">
      <c r="A26" t="s">
        <v>63</v>
      </c>
      <c r="B26" t="s">
        <v>60</v>
      </c>
      <c r="C26">
        <v>390</v>
      </c>
      <c r="D26">
        <v>14</v>
      </c>
      <c r="E26">
        <v>64.95</v>
      </c>
      <c r="F26">
        <v>3576</v>
      </c>
      <c r="G26">
        <v>180</v>
      </c>
      <c r="H26">
        <f>ROUNDUP(G26/D26,0)</f>
        <v>13</v>
      </c>
      <c r="I26">
        <f t="shared" si="1"/>
        <v>10</v>
      </c>
      <c r="J26">
        <f t="shared" si="2"/>
        <v>130</v>
      </c>
      <c r="L26">
        <f t="shared" si="3"/>
        <v>130</v>
      </c>
      <c r="M26">
        <f t="shared" si="4"/>
        <v>8443.5</v>
      </c>
      <c r="N26">
        <f t="shared" si="5"/>
        <v>236.12</v>
      </c>
      <c r="O26">
        <v>1.5</v>
      </c>
      <c r="P26">
        <v>25</v>
      </c>
      <c r="Q26">
        <v>200</v>
      </c>
      <c r="R26">
        <f t="shared" si="6"/>
        <v>64.37</v>
      </c>
      <c r="S26">
        <f t="shared" si="7"/>
        <v>37.5</v>
      </c>
      <c r="T26">
        <f>ROUNDUP(R26/S26,0)</f>
        <v>2</v>
      </c>
      <c r="U26">
        <f t="shared" si="9"/>
        <v>400</v>
      </c>
      <c r="V26">
        <f t="shared" si="10"/>
        <v>8843.5</v>
      </c>
    </row>
    <row r="27" spans="1:22" x14ac:dyDescent="0.3">
      <c r="A27" t="s">
        <v>64</v>
      </c>
      <c r="B27" t="s">
        <v>60</v>
      </c>
      <c r="C27">
        <v>390</v>
      </c>
      <c r="D27">
        <v>14</v>
      </c>
      <c r="E27">
        <v>64.95</v>
      </c>
      <c r="F27">
        <v>1891</v>
      </c>
      <c r="G27">
        <v>180</v>
      </c>
      <c r="H27">
        <f t="shared" si="0"/>
        <v>13</v>
      </c>
      <c r="I27">
        <f t="shared" si="1"/>
        <v>5</v>
      </c>
      <c r="J27">
        <f t="shared" si="2"/>
        <v>65</v>
      </c>
      <c r="L27">
        <f t="shared" si="3"/>
        <v>65</v>
      </c>
      <c r="M27">
        <f t="shared" si="4"/>
        <v>4221.75</v>
      </c>
      <c r="N27">
        <f t="shared" si="5"/>
        <v>223.25</v>
      </c>
      <c r="O27">
        <v>1.5</v>
      </c>
      <c r="P27">
        <v>25</v>
      </c>
      <c r="Q27">
        <v>200</v>
      </c>
      <c r="R27">
        <f t="shared" si="6"/>
        <v>34.04</v>
      </c>
      <c r="S27">
        <f t="shared" si="7"/>
        <v>37.5</v>
      </c>
      <c r="T27">
        <f t="shared" ref="T27:T56" si="11">ROUNDUP(R27/S27,0)</f>
        <v>1</v>
      </c>
      <c r="U27">
        <f t="shared" si="9"/>
        <v>200</v>
      </c>
      <c r="V27">
        <f t="shared" si="10"/>
        <v>4421.75</v>
      </c>
    </row>
    <row r="28" spans="1:22" x14ac:dyDescent="0.3">
      <c r="A28" t="s">
        <v>65</v>
      </c>
      <c r="B28" t="s">
        <v>66</v>
      </c>
      <c r="C28">
        <v>360</v>
      </c>
      <c r="D28">
        <v>18</v>
      </c>
      <c r="E28">
        <v>13.95</v>
      </c>
      <c r="F28">
        <v>2300</v>
      </c>
      <c r="G28">
        <v>210</v>
      </c>
      <c r="H28">
        <f t="shared" si="0"/>
        <v>12</v>
      </c>
      <c r="I28">
        <f t="shared" si="1"/>
        <v>7</v>
      </c>
      <c r="J28">
        <f t="shared" si="2"/>
        <v>84</v>
      </c>
      <c r="L28">
        <f t="shared" si="3"/>
        <v>84</v>
      </c>
      <c r="M28">
        <f t="shared" si="4"/>
        <v>1171.8</v>
      </c>
      <c r="N28">
        <f t="shared" si="5"/>
        <v>50.95</v>
      </c>
      <c r="O28">
        <v>1.5</v>
      </c>
      <c r="P28">
        <v>25</v>
      </c>
      <c r="Q28">
        <v>200</v>
      </c>
      <c r="R28">
        <f t="shared" si="6"/>
        <v>48.3</v>
      </c>
      <c r="S28">
        <f t="shared" si="7"/>
        <v>37.5</v>
      </c>
      <c r="T28">
        <f t="shared" si="11"/>
        <v>2</v>
      </c>
      <c r="U28">
        <f t="shared" si="9"/>
        <v>400</v>
      </c>
      <c r="V28">
        <f t="shared" si="10"/>
        <v>1571.8</v>
      </c>
    </row>
    <row r="29" spans="1:22" x14ac:dyDescent="0.3">
      <c r="A29" t="s">
        <v>67</v>
      </c>
      <c r="B29" t="s">
        <v>68</v>
      </c>
      <c r="C29">
        <v>360</v>
      </c>
      <c r="D29">
        <v>13</v>
      </c>
      <c r="E29">
        <v>29.95</v>
      </c>
      <c r="F29">
        <v>1200</v>
      </c>
      <c r="G29">
        <v>180</v>
      </c>
      <c r="H29">
        <f t="shared" si="0"/>
        <v>14</v>
      </c>
      <c r="I29">
        <f t="shared" si="1"/>
        <v>4</v>
      </c>
      <c r="J29">
        <f t="shared" si="2"/>
        <v>56</v>
      </c>
      <c r="L29">
        <f t="shared" si="3"/>
        <v>56</v>
      </c>
      <c r="M29">
        <f t="shared" si="4"/>
        <v>1677.2</v>
      </c>
      <c r="N29">
        <f t="shared" si="5"/>
        <v>139.77000000000001</v>
      </c>
      <c r="O29">
        <v>1.5</v>
      </c>
      <c r="P29">
        <v>25</v>
      </c>
      <c r="Q29">
        <v>200</v>
      </c>
      <c r="R29">
        <f t="shared" si="6"/>
        <v>21.6</v>
      </c>
      <c r="S29">
        <f t="shared" si="7"/>
        <v>37.5</v>
      </c>
      <c r="T29">
        <f t="shared" si="11"/>
        <v>1</v>
      </c>
      <c r="U29">
        <f t="shared" si="9"/>
        <v>200</v>
      </c>
      <c r="V29">
        <f t="shared" si="10"/>
        <v>1877.2</v>
      </c>
    </row>
    <row r="30" spans="1:22" x14ac:dyDescent="0.3">
      <c r="A30" s="2" t="s">
        <v>71</v>
      </c>
      <c r="B30" t="s">
        <v>72</v>
      </c>
      <c r="C30">
        <v>365</v>
      </c>
      <c r="D30">
        <v>13.2</v>
      </c>
      <c r="E30">
        <v>19.95</v>
      </c>
      <c r="F30">
        <v>2800</v>
      </c>
      <c r="G30">
        <v>210</v>
      </c>
      <c r="H30">
        <f t="shared" si="0"/>
        <v>16</v>
      </c>
      <c r="I30">
        <f t="shared" si="1"/>
        <v>8</v>
      </c>
      <c r="J30">
        <f t="shared" si="2"/>
        <v>128</v>
      </c>
      <c r="L30">
        <f t="shared" si="3"/>
        <v>128</v>
      </c>
      <c r="M30">
        <f t="shared" si="4"/>
        <v>2553.6</v>
      </c>
      <c r="N30">
        <f t="shared" si="5"/>
        <v>91.2</v>
      </c>
      <c r="O30">
        <v>1.5</v>
      </c>
      <c r="P30">
        <v>25</v>
      </c>
      <c r="Q30">
        <v>200</v>
      </c>
      <c r="R30">
        <f t="shared" si="6"/>
        <v>58.8</v>
      </c>
      <c r="S30">
        <f t="shared" si="7"/>
        <v>37.5</v>
      </c>
      <c r="T30">
        <f t="shared" si="11"/>
        <v>2</v>
      </c>
      <c r="U30">
        <f t="shared" si="9"/>
        <v>400</v>
      </c>
      <c r="V30">
        <f t="shared" si="10"/>
        <v>2953.6</v>
      </c>
    </row>
    <row r="31" spans="1:22" x14ac:dyDescent="0.3">
      <c r="A31" s="2" t="s">
        <v>73</v>
      </c>
      <c r="B31" t="s">
        <v>72</v>
      </c>
      <c r="C31">
        <v>395</v>
      </c>
      <c r="D31">
        <v>13.2</v>
      </c>
      <c r="E31">
        <v>20.95</v>
      </c>
      <c r="F31">
        <v>3000</v>
      </c>
      <c r="G31">
        <v>180</v>
      </c>
      <c r="H31">
        <f t="shared" si="0"/>
        <v>14</v>
      </c>
      <c r="I31">
        <f t="shared" si="1"/>
        <v>8</v>
      </c>
      <c r="J31">
        <f t="shared" si="2"/>
        <v>112</v>
      </c>
      <c r="L31">
        <f t="shared" si="3"/>
        <v>112</v>
      </c>
      <c r="M31">
        <f t="shared" si="4"/>
        <v>2346.4</v>
      </c>
      <c r="N31">
        <f t="shared" si="5"/>
        <v>78.209999999999994</v>
      </c>
      <c r="O31">
        <v>1.5</v>
      </c>
      <c r="P31">
        <v>25</v>
      </c>
      <c r="Q31">
        <v>200</v>
      </c>
      <c r="R31">
        <f t="shared" si="6"/>
        <v>54</v>
      </c>
      <c r="S31">
        <f t="shared" si="7"/>
        <v>37.5</v>
      </c>
      <c r="T31">
        <f t="shared" si="11"/>
        <v>2</v>
      </c>
      <c r="U31">
        <f t="shared" si="9"/>
        <v>400</v>
      </c>
      <c r="V31">
        <f t="shared" si="10"/>
        <v>2746.4</v>
      </c>
    </row>
    <row r="32" spans="1:22" x14ac:dyDescent="0.3">
      <c r="A32" t="s">
        <v>74</v>
      </c>
      <c r="B32" t="s">
        <v>75</v>
      </c>
      <c r="C32">
        <v>365</v>
      </c>
      <c r="D32">
        <v>13.2</v>
      </c>
      <c r="E32">
        <v>42.95</v>
      </c>
      <c r="F32">
        <v>4000</v>
      </c>
      <c r="G32">
        <v>180</v>
      </c>
      <c r="H32">
        <f t="shared" si="0"/>
        <v>14</v>
      </c>
      <c r="I32">
        <f t="shared" si="1"/>
        <v>11</v>
      </c>
      <c r="J32">
        <f t="shared" si="2"/>
        <v>154</v>
      </c>
      <c r="L32">
        <f t="shared" si="3"/>
        <v>154</v>
      </c>
      <c r="M32">
        <f t="shared" si="4"/>
        <v>6614.3</v>
      </c>
      <c r="N32">
        <f t="shared" si="5"/>
        <v>165.36</v>
      </c>
      <c r="O32">
        <v>1.5</v>
      </c>
      <c r="P32">
        <v>25</v>
      </c>
      <c r="Q32">
        <v>200</v>
      </c>
      <c r="R32">
        <f t="shared" si="6"/>
        <v>72</v>
      </c>
      <c r="S32">
        <f t="shared" si="7"/>
        <v>37.5</v>
      </c>
      <c r="T32">
        <f t="shared" si="11"/>
        <v>2</v>
      </c>
      <c r="U32">
        <f t="shared" si="9"/>
        <v>400</v>
      </c>
      <c r="V32">
        <f t="shared" si="10"/>
        <v>7014.3</v>
      </c>
    </row>
    <row r="33" spans="1:22" x14ac:dyDescent="0.3">
      <c r="A33" t="s">
        <v>76</v>
      </c>
      <c r="B33" t="s">
        <v>75</v>
      </c>
      <c r="C33">
        <v>395</v>
      </c>
      <c r="D33">
        <v>13.2</v>
      </c>
      <c r="E33">
        <v>42.95</v>
      </c>
      <c r="F33">
        <v>2754</v>
      </c>
      <c r="G33">
        <v>210</v>
      </c>
      <c r="H33">
        <f t="shared" si="0"/>
        <v>16</v>
      </c>
      <c r="I33">
        <f t="shared" si="1"/>
        <v>7</v>
      </c>
      <c r="J33">
        <f t="shared" si="2"/>
        <v>112</v>
      </c>
      <c r="L33">
        <f t="shared" si="3"/>
        <v>112</v>
      </c>
      <c r="M33">
        <f t="shared" si="4"/>
        <v>4810.4000000000005</v>
      </c>
      <c r="N33">
        <f t="shared" si="5"/>
        <v>174.67</v>
      </c>
      <c r="O33">
        <v>1.5</v>
      </c>
      <c r="P33">
        <v>25</v>
      </c>
      <c r="Q33">
        <v>200</v>
      </c>
      <c r="R33">
        <f t="shared" si="6"/>
        <v>57.83</v>
      </c>
      <c r="S33">
        <f t="shared" si="7"/>
        <v>37.5</v>
      </c>
      <c r="T33">
        <f t="shared" si="11"/>
        <v>2</v>
      </c>
      <c r="U33">
        <f t="shared" si="9"/>
        <v>400</v>
      </c>
      <c r="V33">
        <f t="shared" si="10"/>
        <v>5210.4000000000005</v>
      </c>
    </row>
    <row r="34" spans="1:22" x14ac:dyDescent="0.3">
      <c r="A34" s="2" t="s">
        <v>77</v>
      </c>
      <c r="B34" t="s">
        <v>78</v>
      </c>
      <c r="C34">
        <v>335</v>
      </c>
      <c r="D34">
        <v>6.8</v>
      </c>
      <c r="E34">
        <v>18.95</v>
      </c>
      <c r="F34">
        <v>2400</v>
      </c>
      <c r="G34">
        <v>180</v>
      </c>
      <c r="H34">
        <f t="shared" si="0"/>
        <v>27</v>
      </c>
      <c r="I34">
        <f t="shared" si="1"/>
        <v>8</v>
      </c>
      <c r="J34">
        <f t="shared" si="2"/>
        <v>216</v>
      </c>
      <c r="L34">
        <f t="shared" si="3"/>
        <v>216</v>
      </c>
      <c r="M34">
        <f t="shared" si="4"/>
        <v>4093.2</v>
      </c>
      <c r="N34">
        <f t="shared" si="5"/>
        <v>170.55</v>
      </c>
      <c r="O34">
        <v>1.5</v>
      </c>
      <c r="P34">
        <v>25</v>
      </c>
      <c r="Q34">
        <v>200</v>
      </c>
      <c r="R34">
        <f t="shared" si="6"/>
        <v>43.2</v>
      </c>
      <c r="S34">
        <f t="shared" si="7"/>
        <v>37.5</v>
      </c>
      <c r="T34">
        <f t="shared" si="11"/>
        <v>2</v>
      </c>
      <c r="U34">
        <f t="shared" si="9"/>
        <v>400</v>
      </c>
      <c r="V34">
        <f t="shared" si="10"/>
        <v>4493.2</v>
      </c>
    </row>
    <row r="35" spans="1:22" x14ac:dyDescent="0.3">
      <c r="A35" s="2" t="s">
        <v>79</v>
      </c>
      <c r="B35" t="s">
        <v>78</v>
      </c>
      <c r="C35">
        <v>365</v>
      </c>
      <c r="D35">
        <v>6.8</v>
      </c>
      <c r="E35">
        <v>20.95</v>
      </c>
      <c r="F35">
        <v>2789</v>
      </c>
      <c r="G35">
        <v>210</v>
      </c>
      <c r="H35">
        <f t="shared" si="0"/>
        <v>31</v>
      </c>
      <c r="I35">
        <f t="shared" si="1"/>
        <v>8</v>
      </c>
      <c r="J35">
        <f t="shared" si="2"/>
        <v>248</v>
      </c>
      <c r="L35">
        <f t="shared" si="3"/>
        <v>248</v>
      </c>
      <c r="M35">
        <f t="shared" si="4"/>
        <v>5195.5999999999995</v>
      </c>
      <c r="N35">
        <f t="shared" si="5"/>
        <v>186.29</v>
      </c>
      <c r="O35">
        <v>1.5</v>
      </c>
      <c r="P35">
        <v>25</v>
      </c>
      <c r="Q35">
        <v>200</v>
      </c>
      <c r="R35">
        <f t="shared" si="6"/>
        <v>58.57</v>
      </c>
      <c r="S35">
        <f t="shared" si="7"/>
        <v>37.5</v>
      </c>
      <c r="T35">
        <f t="shared" si="11"/>
        <v>2</v>
      </c>
      <c r="U35">
        <f t="shared" si="9"/>
        <v>400</v>
      </c>
      <c r="V35">
        <f t="shared" si="10"/>
        <v>5595.5999999999995</v>
      </c>
    </row>
    <row r="36" spans="1:22" x14ac:dyDescent="0.3">
      <c r="A36" s="2" t="s">
        <v>80</v>
      </c>
      <c r="B36" t="s">
        <v>81</v>
      </c>
      <c r="C36">
        <v>365</v>
      </c>
      <c r="D36">
        <v>13.2</v>
      </c>
      <c r="E36">
        <v>48.95</v>
      </c>
      <c r="F36">
        <v>2593</v>
      </c>
      <c r="G36">
        <v>180</v>
      </c>
      <c r="H36">
        <f t="shared" si="0"/>
        <v>14</v>
      </c>
      <c r="I36">
        <f t="shared" si="1"/>
        <v>8</v>
      </c>
      <c r="J36">
        <f t="shared" si="2"/>
        <v>112</v>
      </c>
      <c r="L36">
        <f t="shared" si="3"/>
        <v>112</v>
      </c>
      <c r="M36">
        <f t="shared" si="4"/>
        <v>5482.4000000000005</v>
      </c>
      <c r="N36">
        <f t="shared" si="5"/>
        <v>211.43</v>
      </c>
      <c r="O36">
        <v>1.5</v>
      </c>
      <c r="P36">
        <v>25</v>
      </c>
      <c r="Q36">
        <v>200</v>
      </c>
      <c r="R36">
        <f t="shared" si="6"/>
        <v>46.67</v>
      </c>
      <c r="S36">
        <f t="shared" si="7"/>
        <v>37.5</v>
      </c>
      <c r="T36">
        <f t="shared" si="11"/>
        <v>2</v>
      </c>
      <c r="U36">
        <f t="shared" si="9"/>
        <v>400</v>
      </c>
      <c r="V36">
        <f t="shared" si="10"/>
        <v>5882.4000000000005</v>
      </c>
    </row>
    <row r="37" spans="1:22" x14ac:dyDescent="0.3">
      <c r="A37" s="2" t="s">
        <v>82</v>
      </c>
      <c r="B37" t="s">
        <v>81</v>
      </c>
      <c r="C37">
        <v>395</v>
      </c>
      <c r="D37">
        <v>13.2</v>
      </c>
      <c r="E37">
        <v>52.95</v>
      </c>
      <c r="F37">
        <v>2000</v>
      </c>
      <c r="G37">
        <v>210</v>
      </c>
      <c r="H37">
        <f t="shared" si="0"/>
        <v>16</v>
      </c>
      <c r="I37">
        <f t="shared" si="1"/>
        <v>6</v>
      </c>
      <c r="J37">
        <f t="shared" si="2"/>
        <v>96</v>
      </c>
      <c r="L37">
        <f t="shared" si="3"/>
        <v>96</v>
      </c>
      <c r="M37">
        <f t="shared" si="4"/>
        <v>5083.2000000000007</v>
      </c>
      <c r="N37">
        <f t="shared" si="5"/>
        <v>254.16</v>
      </c>
      <c r="O37">
        <v>1.5</v>
      </c>
      <c r="P37">
        <v>25</v>
      </c>
      <c r="Q37">
        <v>200</v>
      </c>
      <c r="R37">
        <f t="shared" si="6"/>
        <v>42</v>
      </c>
      <c r="S37">
        <f t="shared" si="7"/>
        <v>37.5</v>
      </c>
      <c r="T37">
        <f t="shared" si="11"/>
        <v>2</v>
      </c>
      <c r="U37">
        <f t="shared" si="9"/>
        <v>400</v>
      </c>
      <c r="V37">
        <f t="shared" si="10"/>
        <v>5483.2000000000007</v>
      </c>
    </row>
    <row r="38" spans="1:22" x14ac:dyDescent="0.3">
      <c r="A38" s="2" t="s">
        <v>83</v>
      </c>
      <c r="B38" t="s">
        <v>84</v>
      </c>
      <c r="C38">
        <v>400</v>
      </c>
      <c r="D38">
        <v>18.5</v>
      </c>
      <c r="E38">
        <v>22.95</v>
      </c>
      <c r="F38">
        <v>2500</v>
      </c>
      <c r="G38">
        <v>180</v>
      </c>
      <c r="H38">
        <f t="shared" si="0"/>
        <v>10</v>
      </c>
      <c r="I38">
        <f t="shared" si="1"/>
        <v>7</v>
      </c>
      <c r="J38">
        <f t="shared" si="2"/>
        <v>70</v>
      </c>
      <c r="L38">
        <f t="shared" si="3"/>
        <v>70</v>
      </c>
      <c r="M38">
        <f t="shared" si="4"/>
        <v>1606.5</v>
      </c>
      <c r="N38">
        <f t="shared" si="5"/>
        <v>64.260000000000005</v>
      </c>
      <c r="O38">
        <v>1.5</v>
      </c>
      <c r="P38">
        <v>25</v>
      </c>
      <c r="Q38">
        <v>200</v>
      </c>
      <c r="R38">
        <f t="shared" si="6"/>
        <v>45</v>
      </c>
      <c r="S38">
        <f t="shared" si="7"/>
        <v>37.5</v>
      </c>
      <c r="T38">
        <f t="shared" si="11"/>
        <v>2</v>
      </c>
      <c r="U38">
        <f t="shared" si="9"/>
        <v>400</v>
      </c>
      <c r="V38">
        <f t="shared" si="10"/>
        <v>2006.5</v>
      </c>
    </row>
    <row r="39" spans="1:22" x14ac:dyDescent="0.3">
      <c r="A39" s="2" t="s">
        <v>85</v>
      </c>
      <c r="B39" t="s">
        <v>86</v>
      </c>
      <c r="C39">
        <v>400</v>
      </c>
      <c r="D39">
        <v>14</v>
      </c>
      <c r="E39">
        <v>13.95</v>
      </c>
      <c r="F39">
        <v>1680</v>
      </c>
      <c r="G39">
        <v>210</v>
      </c>
      <c r="H39">
        <f t="shared" si="0"/>
        <v>15</v>
      </c>
      <c r="I39">
        <f t="shared" si="1"/>
        <v>5</v>
      </c>
      <c r="J39">
        <f t="shared" si="2"/>
        <v>75</v>
      </c>
      <c r="L39">
        <f t="shared" si="3"/>
        <v>75</v>
      </c>
      <c r="M39">
        <f t="shared" si="4"/>
        <v>1046.25</v>
      </c>
      <c r="N39">
        <f t="shared" si="5"/>
        <v>62.28</v>
      </c>
      <c r="O39">
        <v>1.5</v>
      </c>
      <c r="P39">
        <v>25</v>
      </c>
      <c r="Q39">
        <v>200</v>
      </c>
      <c r="R39">
        <f t="shared" si="6"/>
        <v>35.28</v>
      </c>
      <c r="S39">
        <f t="shared" si="7"/>
        <v>37.5</v>
      </c>
      <c r="T39">
        <f t="shared" si="11"/>
        <v>1</v>
      </c>
      <c r="U39">
        <f t="shared" si="9"/>
        <v>200</v>
      </c>
      <c r="V39">
        <f t="shared" si="10"/>
        <v>1246.25</v>
      </c>
    </row>
    <row r="40" spans="1:22" x14ac:dyDescent="0.3">
      <c r="A40" s="2" t="s">
        <v>87</v>
      </c>
      <c r="B40" t="s">
        <v>88</v>
      </c>
      <c r="C40">
        <v>400</v>
      </c>
      <c r="D40">
        <v>12</v>
      </c>
      <c r="E40">
        <v>19.95</v>
      </c>
      <c r="F40">
        <v>3364</v>
      </c>
      <c r="G40">
        <v>180</v>
      </c>
      <c r="H40">
        <f t="shared" si="0"/>
        <v>15</v>
      </c>
      <c r="I40">
        <f t="shared" si="1"/>
        <v>9</v>
      </c>
      <c r="J40">
        <f t="shared" si="2"/>
        <v>135</v>
      </c>
      <c r="L40">
        <f t="shared" si="3"/>
        <v>135</v>
      </c>
      <c r="M40">
        <f t="shared" si="4"/>
        <v>2693.25</v>
      </c>
      <c r="N40">
        <f t="shared" si="5"/>
        <v>80.06</v>
      </c>
      <c r="O40">
        <v>1.5</v>
      </c>
      <c r="P40">
        <v>25</v>
      </c>
      <c r="Q40">
        <v>200</v>
      </c>
      <c r="R40">
        <f t="shared" si="6"/>
        <v>60.55</v>
      </c>
      <c r="S40">
        <f t="shared" si="7"/>
        <v>37.5</v>
      </c>
      <c r="T40">
        <f t="shared" si="11"/>
        <v>2</v>
      </c>
      <c r="U40">
        <f t="shared" si="9"/>
        <v>400</v>
      </c>
      <c r="V40">
        <f t="shared" si="10"/>
        <v>3093.25</v>
      </c>
    </row>
    <row r="41" spans="1:22" x14ac:dyDescent="0.3">
      <c r="A41" s="2" t="s">
        <v>89</v>
      </c>
      <c r="B41" t="s">
        <v>90</v>
      </c>
      <c r="C41">
        <v>360</v>
      </c>
      <c r="D41">
        <v>6.5</v>
      </c>
      <c r="E41">
        <v>11.95</v>
      </c>
      <c r="F41">
        <v>3402</v>
      </c>
      <c r="G41">
        <v>180</v>
      </c>
      <c r="H41">
        <f t="shared" si="0"/>
        <v>28</v>
      </c>
      <c r="I41">
        <f t="shared" si="1"/>
        <v>10</v>
      </c>
      <c r="J41">
        <f t="shared" si="2"/>
        <v>280</v>
      </c>
      <c r="L41">
        <f t="shared" si="3"/>
        <v>280</v>
      </c>
      <c r="M41">
        <f t="shared" si="4"/>
        <v>3346</v>
      </c>
      <c r="N41">
        <f t="shared" si="5"/>
        <v>98.35</v>
      </c>
      <c r="O41">
        <v>1.5</v>
      </c>
      <c r="P41">
        <v>25</v>
      </c>
      <c r="Q41">
        <v>200</v>
      </c>
      <c r="R41">
        <f t="shared" si="6"/>
        <v>61.24</v>
      </c>
      <c r="S41">
        <f t="shared" si="7"/>
        <v>37.5</v>
      </c>
      <c r="T41">
        <f t="shared" si="11"/>
        <v>2</v>
      </c>
      <c r="U41">
        <f t="shared" si="9"/>
        <v>400</v>
      </c>
      <c r="V41">
        <f t="shared" si="10"/>
        <v>3746</v>
      </c>
    </row>
    <row r="42" spans="1:22" x14ac:dyDescent="0.3">
      <c r="A42" s="2" t="s">
        <v>91</v>
      </c>
      <c r="B42" t="s">
        <v>92</v>
      </c>
      <c r="C42">
        <v>400</v>
      </c>
      <c r="D42">
        <v>18</v>
      </c>
      <c r="E42">
        <v>70.95</v>
      </c>
      <c r="F42">
        <v>2536</v>
      </c>
      <c r="G42">
        <v>210</v>
      </c>
      <c r="H42">
        <f t="shared" si="0"/>
        <v>12</v>
      </c>
      <c r="I42">
        <f t="shared" si="1"/>
        <v>7</v>
      </c>
      <c r="J42">
        <f t="shared" si="2"/>
        <v>84</v>
      </c>
      <c r="L42">
        <f t="shared" si="3"/>
        <v>84</v>
      </c>
      <c r="M42">
        <f t="shared" si="4"/>
        <v>5959.8</v>
      </c>
      <c r="N42">
        <f t="shared" si="5"/>
        <v>235.01</v>
      </c>
      <c r="O42">
        <v>1.5</v>
      </c>
      <c r="P42">
        <v>25</v>
      </c>
      <c r="Q42">
        <v>200</v>
      </c>
      <c r="R42">
        <f t="shared" si="6"/>
        <v>53.26</v>
      </c>
      <c r="S42">
        <f t="shared" si="7"/>
        <v>37.5</v>
      </c>
      <c r="T42">
        <f t="shared" si="11"/>
        <v>2</v>
      </c>
      <c r="U42">
        <f t="shared" si="9"/>
        <v>400</v>
      </c>
      <c r="V42">
        <f t="shared" si="10"/>
        <v>6359.8</v>
      </c>
    </row>
    <row r="43" spans="1:22" x14ac:dyDescent="0.3">
      <c r="A43" s="2" t="s">
        <v>93</v>
      </c>
      <c r="B43" t="s">
        <v>94</v>
      </c>
      <c r="C43">
        <v>400</v>
      </c>
      <c r="D43">
        <v>20</v>
      </c>
      <c r="E43">
        <v>29.95</v>
      </c>
      <c r="F43">
        <v>1865</v>
      </c>
      <c r="G43">
        <v>180</v>
      </c>
      <c r="H43">
        <f t="shared" si="0"/>
        <v>9</v>
      </c>
      <c r="I43">
        <f t="shared" si="1"/>
        <v>5</v>
      </c>
      <c r="J43">
        <f t="shared" si="2"/>
        <v>45</v>
      </c>
      <c r="L43">
        <f t="shared" si="3"/>
        <v>45</v>
      </c>
      <c r="M43">
        <f t="shared" si="4"/>
        <v>1347.75</v>
      </c>
      <c r="N43">
        <f t="shared" si="5"/>
        <v>72.27</v>
      </c>
      <c r="O43">
        <v>1.5</v>
      </c>
      <c r="P43">
        <v>25</v>
      </c>
      <c r="Q43">
        <v>200</v>
      </c>
      <c r="R43">
        <f t="shared" si="6"/>
        <v>33.57</v>
      </c>
      <c r="S43">
        <f t="shared" si="7"/>
        <v>37.5</v>
      </c>
      <c r="T43">
        <f t="shared" si="11"/>
        <v>1</v>
      </c>
      <c r="U43">
        <f t="shared" si="9"/>
        <v>200</v>
      </c>
      <c r="V43">
        <f t="shared" si="10"/>
        <v>1547.75</v>
      </c>
    </row>
    <row r="44" spans="1:22" x14ac:dyDescent="0.3">
      <c r="A44" s="2" t="s">
        <v>95</v>
      </c>
      <c r="B44" t="s">
        <v>96</v>
      </c>
      <c r="C44">
        <v>335</v>
      </c>
      <c r="D44">
        <v>13.5</v>
      </c>
      <c r="E44">
        <v>42.95</v>
      </c>
      <c r="F44">
        <v>2318</v>
      </c>
      <c r="G44">
        <v>210</v>
      </c>
      <c r="H44">
        <f t="shared" si="0"/>
        <v>16</v>
      </c>
      <c r="I44">
        <f t="shared" si="1"/>
        <v>7</v>
      </c>
      <c r="J44">
        <f t="shared" si="2"/>
        <v>112</v>
      </c>
      <c r="L44">
        <f t="shared" si="3"/>
        <v>112</v>
      </c>
      <c r="M44">
        <f t="shared" si="4"/>
        <v>4810.4000000000005</v>
      </c>
      <c r="N44">
        <f t="shared" si="5"/>
        <v>207.52</v>
      </c>
      <c r="O44">
        <v>1.5</v>
      </c>
      <c r="P44">
        <v>25</v>
      </c>
      <c r="Q44">
        <v>200</v>
      </c>
      <c r="R44">
        <f t="shared" si="6"/>
        <v>48.68</v>
      </c>
      <c r="S44">
        <f t="shared" si="7"/>
        <v>37.5</v>
      </c>
      <c r="T44">
        <f t="shared" si="11"/>
        <v>2</v>
      </c>
      <c r="U44">
        <f t="shared" si="9"/>
        <v>400</v>
      </c>
      <c r="V44">
        <f t="shared" si="10"/>
        <v>5210.4000000000005</v>
      </c>
    </row>
    <row r="45" spans="1:22" x14ac:dyDescent="0.3">
      <c r="A45" s="2" t="s">
        <v>97</v>
      </c>
      <c r="B45" t="s">
        <v>96</v>
      </c>
      <c r="C45">
        <v>365</v>
      </c>
      <c r="D45">
        <v>13.5</v>
      </c>
      <c r="E45">
        <v>46.95</v>
      </c>
      <c r="F45">
        <v>3008</v>
      </c>
      <c r="G45">
        <v>180</v>
      </c>
      <c r="H45">
        <f t="shared" si="0"/>
        <v>14</v>
      </c>
      <c r="I45">
        <f t="shared" si="1"/>
        <v>9</v>
      </c>
      <c r="J45">
        <f t="shared" si="2"/>
        <v>126</v>
      </c>
      <c r="L45">
        <f t="shared" si="3"/>
        <v>126</v>
      </c>
      <c r="M45">
        <f t="shared" si="4"/>
        <v>5915.7000000000007</v>
      </c>
      <c r="N45">
        <f t="shared" si="5"/>
        <v>196.67</v>
      </c>
      <c r="O45">
        <v>1.5</v>
      </c>
      <c r="P45">
        <v>25</v>
      </c>
      <c r="Q45">
        <v>200</v>
      </c>
      <c r="R45">
        <f t="shared" si="6"/>
        <v>54.14</v>
      </c>
      <c r="S45">
        <f t="shared" si="7"/>
        <v>37.5</v>
      </c>
      <c r="T45">
        <f t="shared" si="11"/>
        <v>2</v>
      </c>
      <c r="U45">
        <f t="shared" si="9"/>
        <v>400</v>
      </c>
      <c r="V45">
        <f t="shared" si="10"/>
        <v>6315.7000000000007</v>
      </c>
    </row>
    <row r="46" spans="1:22" x14ac:dyDescent="0.3">
      <c r="A46" s="2" t="s">
        <v>98</v>
      </c>
      <c r="B46" t="s">
        <v>96</v>
      </c>
      <c r="C46">
        <v>400</v>
      </c>
      <c r="D46">
        <v>13.5</v>
      </c>
      <c r="E46">
        <v>51.95</v>
      </c>
      <c r="F46">
        <v>2476</v>
      </c>
      <c r="G46">
        <v>210</v>
      </c>
      <c r="H46">
        <f t="shared" si="0"/>
        <v>16</v>
      </c>
      <c r="I46">
        <f t="shared" si="1"/>
        <v>7</v>
      </c>
      <c r="J46">
        <f t="shared" si="2"/>
        <v>112</v>
      </c>
      <c r="L46">
        <f t="shared" si="3"/>
        <v>112</v>
      </c>
      <c r="M46">
        <f t="shared" si="4"/>
        <v>5818.4000000000005</v>
      </c>
      <c r="N46">
        <f t="shared" si="5"/>
        <v>234.99</v>
      </c>
      <c r="O46">
        <v>1.5</v>
      </c>
      <c r="P46">
        <v>25</v>
      </c>
      <c r="Q46">
        <v>200</v>
      </c>
      <c r="R46">
        <f t="shared" si="6"/>
        <v>52</v>
      </c>
      <c r="S46">
        <f t="shared" si="7"/>
        <v>37.5</v>
      </c>
      <c r="T46">
        <f t="shared" si="11"/>
        <v>2</v>
      </c>
      <c r="U46">
        <f t="shared" si="9"/>
        <v>400</v>
      </c>
      <c r="V46">
        <f t="shared" si="10"/>
        <v>6218.4000000000005</v>
      </c>
    </row>
    <row r="47" spans="1:22" x14ac:dyDescent="0.3">
      <c r="A47" s="2" t="s">
        <v>99</v>
      </c>
      <c r="B47" t="s">
        <v>100</v>
      </c>
      <c r="C47">
        <v>335</v>
      </c>
      <c r="D47">
        <v>6.8</v>
      </c>
      <c r="E47">
        <v>14.95</v>
      </c>
      <c r="F47">
        <v>2264</v>
      </c>
      <c r="G47">
        <v>180</v>
      </c>
      <c r="H47">
        <f t="shared" si="0"/>
        <v>27</v>
      </c>
      <c r="I47">
        <f t="shared" si="1"/>
        <v>7</v>
      </c>
      <c r="J47">
        <f t="shared" si="2"/>
        <v>189</v>
      </c>
      <c r="L47">
        <f t="shared" si="3"/>
        <v>189</v>
      </c>
      <c r="M47">
        <f t="shared" si="4"/>
        <v>2825.5499999999997</v>
      </c>
      <c r="N47">
        <f t="shared" si="5"/>
        <v>124.8</v>
      </c>
      <c r="O47">
        <v>1.5</v>
      </c>
      <c r="P47">
        <v>25</v>
      </c>
      <c r="Q47">
        <v>200</v>
      </c>
      <c r="R47">
        <f t="shared" si="6"/>
        <v>40.75</v>
      </c>
      <c r="S47">
        <f t="shared" si="7"/>
        <v>37.5</v>
      </c>
      <c r="T47">
        <f t="shared" si="11"/>
        <v>2</v>
      </c>
      <c r="U47">
        <f t="shared" si="9"/>
        <v>400</v>
      </c>
      <c r="V47">
        <f t="shared" si="10"/>
        <v>3225.5499999999997</v>
      </c>
    </row>
    <row r="48" spans="1:22" x14ac:dyDescent="0.3">
      <c r="A48" s="2" t="s">
        <v>101</v>
      </c>
      <c r="B48" t="s">
        <v>100</v>
      </c>
      <c r="C48">
        <v>365</v>
      </c>
      <c r="D48">
        <v>6.8</v>
      </c>
      <c r="E48">
        <v>15.95</v>
      </c>
      <c r="F48">
        <v>3755</v>
      </c>
      <c r="G48">
        <v>210</v>
      </c>
      <c r="H48">
        <f t="shared" si="0"/>
        <v>31</v>
      </c>
      <c r="I48">
        <f t="shared" si="1"/>
        <v>11</v>
      </c>
      <c r="J48">
        <f t="shared" si="2"/>
        <v>341</v>
      </c>
      <c r="L48">
        <f t="shared" si="3"/>
        <v>341</v>
      </c>
      <c r="M48">
        <f t="shared" si="4"/>
        <v>5438.95</v>
      </c>
      <c r="N48">
        <f t="shared" si="5"/>
        <v>144.85</v>
      </c>
      <c r="O48">
        <v>1.5</v>
      </c>
      <c r="P48">
        <v>25</v>
      </c>
      <c r="Q48">
        <v>200</v>
      </c>
      <c r="R48">
        <f t="shared" si="6"/>
        <v>78.86</v>
      </c>
      <c r="S48">
        <f t="shared" si="7"/>
        <v>37.5</v>
      </c>
      <c r="T48">
        <f t="shared" si="11"/>
        <v>3</v>
      </c>
      <c r="U48">
        <f t="shared" si="9"/>
        <v>600</v>
      </c>
      <c r="V48">
        <f t="shared" si="10"/>
        <v>6038.95</v>
      </c>
    </row>
    <row r="49" spans="1:22" x14ac:dyDescent="0.3">
      <c r="A49" s="2" t="s">
        <v>102</v>
      </c>
      <c r="B49" t="s">
        <v>100</v>
      </c>
      <c r="C49">
        <v>400</v>
      </c>
      <c r="D49">
        <v>6.8</v>
      </c>
      <c r="E49">
        <v>17.95</v>
      </c>
      <c r="F49">
        <v>1753</v>
      </c>
      <c r="G49">
        <v>180</v>
      </c>
      <c r="H49">
        <f t="shared" si="0"/>
        <v>27</v>
      </c>
      <c r="I49">
        <f t="shared" si="1"/>
        <v>5</v>
      </c>
      <c r="J49">
        <f t="shared" si="2"/>
        <v>135</v>
      </c>
      <c r="L49">
        <f t="shared" si="3"/>
        <v>135</v>
      </c>
      <c r="M49">
        <f t="shared" si="4"/>
        <v>2423.25</v>
      </c>
      <c r="N49">
        <f t="shared" si="5"/>
        <v>138.22999999999999</v>
      </c>
      <c r="O49">
        <v>1.5</v>
      </c>
      <c r="P49">
        <v>25</v>
      </c>
      <c r="Q49">
        <v>200</v>
      </c>
      <c r="R49">
        <f t="shared" si="6"/>
        <v>31.55</v>
      </c>
      <c r="S49">
        <f t="shared" si="7"/>
        <v>37.5</v>
      </c>
      <c r="T49">
        <f t="shared" si="11"/>
        <v>1</v>
      </c>
      <c r="U49">
        <f t="shared" si="9"/>
        <v>200</v>
      </c>
      <c r="V49">
        <f t="shared" si="10"/>
        <v>2623.25</v>
      </c>
    </row>
    <row r="50" spans="1:22" x14ac:dyDescent="0.3">
      <c r="A50" s="2" t="s">
        <v>103</v>
      </c>
      <c r="B50" t="s">
        <v>104</v>
      </c>
      <c r="C50">
        <v>390</v>
      </c>
      <c r="D50">
        <v>16.5</v>
      </c>
      <c r="E50">
        <v>65.95</v>
      </c>
      <c r="F50">
        <v>1485</v>
      </c>
      <c r="G50">
        <v>180</v>
      </c>
      <c r="H50">
        <f t="shared" si="0"/>
        <v>11</v>
      </c>
      <c r="I50">
        <f t="shared" si="1"/>
        <v>4</v>
      </c>
      <c r="J50">
        <f t="shared" si="2"/>
        <v>44</v>
      </c>
      <c r="L50">
        <f t="shared" si="3"/>
        <v>44</v>
      </c>
      <c r="M50">
        <f t="shared" si="4"/>
        <v>2901.8</v>
      </c>
      <c r="N50">
        <f t="shared" si="5"/>
        <v>195.41</v>
      </c>
      <c r="O50">
        <v>1.5</v>
      </c>
      <c r="P50">
        <v>25</v>
      </c>
      <c r="Q50">
        <v>200</v>
      </c>
      <c r="R50">
        <f t="shared" si="6"/>
        <v>26.73</v>
      </c>
      <c r="S50">
        <f t="shared" si="7"/>
        <v>37.5</v>
      </c>
      <c r="T50">
        <f t="shared" si="11"/>
        <v>1</v>
      </c>
      <c r="U50">
        <f t="shared" si="9"/>
        <v>200</v>
      </c>
      <c r="V50">
        <f t="shared" si="10"/>
        <v>3101.8</v>
      </c>
    </row>
    <row r="51" spans="1:22" x14ac:dyDescent="0.3">
      <c r="A51" s="2" t="s">
        <v>105</v>
      </c>
      <c r="B51" t="s">
        <v>106</v>
      </c>
      <c r="C51">
        <v>390</v>
      </c>
      <c r="D51">
        <v>16.5</v>
      </c>
      <c r="E51">
        <v>65.95</v>
      </c>
      <c r="F51">
        <v>680</v>
      </c>
      <c r="G51">
        <v>210</v>
      </c>
      <c r="H51">
        <f t="shared" si="0"/>
        <v>13</v>
      </c>
      <c r="I51">
        <f t="shared" si="1"/>
        <v>2</v>
      </c>
      <c r="J51">
        <f t="shared" si="2"/>
        <v>26</v>
      </c>
      <c r="L51">
        <f t="shared" si="3"/>
        <v>26</v>
      </c>
      <c r="M51">
        <f t="shared" si="4"/>
        <v>1714.7</v>
      </c>
      <c r="N51">
        <f t="shared" si="5"/>
        <v>252.16</v>
      </c>
      <c r="O51">
        <v>1.5</v>
      </c>
      <c r="P51">
        <v>25</v>
      </c>
      <c r="Q51">
        <v>200</v>
      </c>
      <c r="R51">
        <f t="shared" si="6"/>
        <v>14.28</v>
      </c>
      <c r="S51">
        <f t="shared" si="7"/>
        <v>37.5</v>
      </c>
      <c r="T51">
        <f t="shared" si="11"/>
        <v>1</v>
      </c>
      <c r="U51">
        <f t="shared" si="9"/>
        <v>200</v>
      </c>
      <c r="V51">
        <f t="shared" si="10"/>
        <v>1914.7</v>
      </c>
    </row>
    <row r="52" spans="1:22" x14ac:dyDescent="0.3">
      <c r="A52" s="2" t="s">
        <v>107</v>
      </c>
      <c r="B52" t="s">
        <v>108</v>
      </c>
      <c r="C52">
        <v>390</v>
      </c>
      <c r="D52">
        <v>16.5</v>
      </c>
      <c r="E52">
        <v>65.95</v>
      </c>
      <c r="F52">
        <v>3457</v>
      </c>
      <c r="G52">
        <v>210</v>
      </c>
      <c r="H52">
        <f t="shared" si="0"/>
        <v>13</v>
      </c>
      <c r="I52">
        <f t="shared" si="1"/>
        <v>9</v>
      </c>
      <c r="J52">
        <f t="shared" si="2"/>
        <v>117</v>
      </c>
      <c r="L52">
        <f t="shared" si="3"/>
        <v>117</v>
      </c>
      <c r="M52">
        <f t="shared" si="4"/>
        <v>7716.1500000000005</v>
      </c>
      <c r="N52">
        <f t="shared" si="5"/>
        <v>223.2</v>
      </c>
      <c r="O52">
        <v>1.5</v>
      </c>
      <c r="P52">
        <v>25</v>
      </c>
      <c r="Q52">
        <v>200</v>
      </c>
      <c r="R52">
        <f t="shared" si="6"/>
        <v>72.599999999999994</v>
      </c>
      <c r="S52">
        <f t="shared" si="7"/>
        <v>37.5</v>
      </c>
      <c r="T52">
        <f t="shared" si="11"/>
        <v>2</v>
      </c>
      <c r="U52">
        <f t="shared" si="9"/>
        <v>400</v>
      </c>
      <c r="V52">
        <f t="shared" si="10"/>
        <v>8116.1500000000005</v>
      </c>
    </row>
    <row r="53" spans="1:22" x14ac:dyDescent="0.3">
      <c r="A53" s="2" t="s">
        <v>109</v>
      </c>
      <c r="B53" t="s">
        <v>110</v>
      </c>
      <c r="C53">
        <v>390</v>
      </c>
      <c r="D53">
        <v>16.5</v>
      </c>
      <c r="E53">
        <v>65.95</v>
      </c>
      <c r="F53">
        <v>2478</v>
      </c>
      <c r="G53">
        <v>180</v>
      </c>
      <c r="H53">
        <f t="shared" si="0"/>
        <v>11</v>
      </c>
      <c r="I53">
        <f t="shared" si="1"/>
        <v>7</v>
      </c>
      <c r="J53">
        <f t="shared" si="2"/>
        <v>77</v>
      </c>
      <c r="L53">
        <f t="shared" si="3"/>
        <v>77</v>
      </c>
      <c r="M53">
        <f t="shared" si="4"/>
        <v>5078.1500000000005</v>
      </c>
      <c r="N53">
        <f t="shared" si="5"/>
        <v>204.93</v>
      </c>
      <c r="O53">
        <v>1.5</v>
      </c>
      <c r="P53">
        <v>25</v>
      </c>
      <c r="Q53">
        <v>200</v>
      </c>
      <c r="R53">
        <f t="shared" si="6"/>
        <v>44.6</v>
      </c>
      <c r="S53">
        <f t="shared" si="7"/>
        <v>37.5</v>
      </c>
      <c r="T53">
        <f t="shared" si="11"/>
        <v>2</v>
      </c>
      <c r="U53">
        <f t="shared" si="9"/>
        <v>400</v>
      </c>
      <c r="V53">
        <f t="shared" si="10"/>
        <v>5478.1500000000005</v>
      </c>
    </row>
    <row r="54" spans="1:22" x14ac:dyDescent="0.3">
      <c r="A54" s="2" t="s">
        <v>111</v>
      </c>
      <c r="B54" t="s">
        <v>112</v>
      </c>
      <c r="C54">
        <v>390</v>
      </c>
      <c r="D54">
        <v>16.5</v>
      </c>
      <c r="E54">
        <v>65.95</v>
      </c>
      <c r="F54">
        <v>1239</v>
      </c>
      <c r="G54">
        <v>210</v>
      </c>
      <c r="H54">
        <f t="shared" si="0"/>
        <v>13</v>
      </c>
      <c r="I54">
        <f t="shared" si="1"/>
        <v>4</v>
      </c>
      <c r="J54">
        <f t="shared" si="2"/>
        <v>52</v>
      </c>
      <c r="L54">
        <f t="shared" si="3"/>
        <v>52</v>
      </c>
      <c r="M54">
        <f t="shared" si="4"/>
        <v>3429.4</v>
      </c>
      <c r="N54">
        <f t="shared" si="5"/>
        <v>276.79000000000002</v>
      </c>
      <c r="O54">
        <v>1.5</v>
      </c>
      <c r="P54">
        <v>25</v>
      </c>
      <c r="Q54">
        <v>200</v>
      </c>
      <c r="R54">
        <f t="shared" si="6"/>
        <v>26.02</v>
      </c>
      <c r="S54">
        <f t="shared" si="7"/>
        <v>37.5</v>
      </c>
      <c r="T54">
        <f t="shared" si="11"/>
        <v>1</v>
      </c>
      <c r="U54">
        <f t="shared" si="9"/>
        <v>200</v>
      </c>
      <c r="V54">
        <f t="shared" si="10"/>
        <v>3629.4</v>
      </c>
    </row>
    <row r="55" spans="1:22" x14ac:dyDescent="0.3">
      <c r="A55" s="2" t="s">
        <v>113</v>
      </c>
      <c r="B55" t="s">
        <v>114</v>
      </c>
      <c r="C55">
        <v>390</v>
      </c>
      <c r="D55">
        <v>16.5</v>
      </c>
      <c r="E55">
        <v>65.95</v>
      </c>
      <c r="F55">
        <v>2134</v>
      </c>
      <c r="G55">
        <v>180</v>
      </c>
      <c r="H55">
        <f t="shared" si="0"/>
        <v>11</v>
      </c>
      <c r="I55">
        <f t="shared" si="1"/>
        <v>6</v>
      </c>
      <c r="J55">
        <f t="shared" si="2"/>
        <v>66</v>
      </c>
      <c r="L55">
        <f t="shared" si="3"/>
        <v>66</v>
      </c>
      <c r="M55">
        <f t="shared" si="4"/>
        <v>4352.7</v>
      </c>
      <c r="N55">
        <f t="shared" si="5"/>
        <v>203.97</v>
      </c>
      <c r="O55">
        <v>1.5</v>
      </c>
      <c r="P55">
        <v>25</v>
      </c>
      <c r="Q55">
        <v>200</v>
      </c>
      <c r="R55">
        <f t="shared" si="6"/>
        <v>38.409999999999997</v>
      </c>
      <c r="S55">
        <f t="shared" si="7"/>
        <v>37.5</v>
      </c>
      <c r="T55">
        <f t="shared" si="11"/>
        <v>2</v>
      </c>
      <c r="U55">
        <f t="shared" si="9"/>
        <v>400</v>
      </c>
      <c r="V55">
        <f t="shared" si="10"/>
        <v>4752.7</v>
      </c>
    </row>
    <row r="56" spans="1:22" x14ac:dyDescent="0.3">
      <c r="A56" s="1" t="s">
        <v>115</v>
      </c>
      <c r="B56" t="s">
        <v>116</v>
      </c>
      <c r="C56">
        <v>400</v>
      </c>
      <c r="D56">
        <v>17.399999999999999</v>
      </c>
      <c r="E56">
        <v>14.95</v>
      </c>
      <c r="F56">
        <v>2355</v>
      </c>
      <c r="G56">
        <v>210</v>
      </c>
      <c r="H56">
        <f t="shared" si="0"/>
        <v>13</v>
      </c>
      <c r="I56">
        <f t="shared" si="1"/>
        <v>6</v>
      </c>
      <c r="J56">
        <f t="shared" si="2"/>
        <v>78</v>
      </c>
      <c r="L56">
        <f t="shared" si="3"/>
        <v>78</v>
      </c>
      <c r="M56">
        <f t="shared" si="4"/>
        <v>1166.0999999999999</v>
      </c>
      <c r="N56">
        <f t="shared" si="5"/>
        <v>49.52</v>
      </c>
      <c r="O56">
        <v>1.5</v>
      </c>
      <c r="P56">
        <v>25</v>
      </c>
      <c r="Q56">
        <v>200</v>
      </c>
      <c r="R56">
        <f t="shared" si="6"/>
        <v>49.46</v>
      </c>
      <c r="S56">
        <f t="shared" si="7"/>
        <v>37.5</v>
      </c>
      <c r="T56">
        <f t="shared" si="11"/>
        <v>2</v>
      </c>
      <c r="U56">
        <f t="shared" si="9"/>
        <v>400</v>
      </c>
      <c r="V56">
        <f t="shared" si="10"/>
        <v>1566.1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Boer, Jelle de</dc:creator>
  <cp:lastModifiedBy>Boer, Jelle de</cp:lastModifiedBy>
  <dcterms:created xsi:type="dcterms:W3CDTF">2026-02-17T07:22:37Z</dcterms:created>
  <dcterms:modified xsi:type="dcterms:W3CDTF">2026-04-17T18:25:12Z</dcterms:modified>
</cp:coreProperties>
</file>